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Приложение №4" sheetId="1" r:id="rId4"/>
  </sheets>
</workbook>
</file>

<file path=xl/sharedStrings.xml><?xml version="1.0" encoding="utf-8"?>
<sst xmlns="http://schemas.openxmlformats.org/spreadsheetml/2006/main" uniqueCount="130">
  <si>
    <t>Приложение № 1 к договору № _________ от __________________</t>
  </si>
  <si>
    <t>Перечень дорожно-уличной сети города Нижнего Тагила для выполнения работ по эксплуатационному содержанию дорожно-уличной сети на период с 25 мая 2020 года по 30 июня 2022 года</t>
  </si>
  <si>
    <t>№</t>
  </si>
  <si>
    <t>Наименование улиц</t>
  </si>
  <si>
    <t xml:space="preserve">Протяжённость общая, (п.м) </t>
  </si>
  <si>
    <t>Тротуары</t>
  </si>
  <si>
    <t>Ширина покоса</t>
  </si>
  <si>
    <t>Газоны</t>
  </si>
  <si>
    <t>асфальто-бетон, кв.м.</t>
  </si>
  <si>
    <t>брусчатка, кв.м.</t>
  </si>
  <si>
    <t>щебёночное, кв.м.</t>
  </si>
  <si>
    <t>грунтовое, кв.м.</t>
  </si>
  <si>
    <t xml:space="preserve">Общая, кв.м </t>
  </si>
  <si>
    <t xml:space="preserve">Площадь, кв.м </t>
  </si>
  <si>
    <t>м</t>
  </si>
  <si>
    <t>Северный поселок</t>
  </si>
  <si>
    <t>ул. 3 -его Интернационала</t>
  </si>
  <si>
    <t>ул. 9-ого Января</t>
  </si>
  <si>
    <t>ул. Бирюзовая</t>
  </si>
  <si>
    <t>ул. Днепровская</t>
  </si>
  <si>
    <t>ул. Зимняя</t>
  </si>
  <si>
    <t>ул. Камская</t>
  </si>
  <si>
    <t>ул. Керченская</t>
  </si>
  <si>
    <t>ул. Крылова</t>
  </si>
  <si>
    <t>ул. Курская</t>
  </si>
  <si>
    <t>ул. Октябрьская</t>
  </si>
  <si>
    <t>ул. Парижской Комунны</t>
  </si>
  <si>
    <t>ул. Подсобная</t>
  </si>
  <si>
    <t>ул. Почтовая</t>
  </si>
  <si>
    <t>ул. Самотечная</t>
  </si>
  <si>
    <t>ул. Снежная</t>
  </si>
  <si>
    <t>ул. Суворова</t>
  </si>
  <si>
    <t>ул. Сурикова</t>
  </si>
  <si>
    <t>ул. Фрезеровщиков</t>
  </si>
  <si>
    <t>ул. Северное шоссе</t>
  </si>
  <si>
    <t>Рудник 3-его Интернационала</t>
  </si>
  <si>
    <t>ул. Академика Павлова</t>
  </si>
  <si>
    <t>ул. Алябьева</t>
  </si>
  <si>
    <t>ул. Брусничная</t>
  </si>
  <si>
    <t>ул. Вересовая</t>
  </si>
  <si>
    <t>ул. Вишневая</t>
  </si>
  <si>
    <t>ул. Волгодонская</t>
  </si>
  <si>
    <t>ул. Волочаевская</t>
  </si>
  <si>
    <t>ул. Отечественная</t>
  </si>
  <si>
    <t>ул. Мурманская</t>
  </si>
  <si>
    <t>ул. Братьев Худояровых</t>
  </si>
  <si>
    <t>ул. Долинная</t>
  </si>
  <si>
    <t>ул. Каховская</t>
  </si>
  <si>
    <t>ул. Тропинина</t>
  </si>
  <si>
    <t>ул. Пермская</t>
  </si>
  <si>
    <t>ул. Енисейская</t>
  </si>
  <si>
    <t>ул. Равенства</t>
  </si>
  <si>
    <t>ул. Красной Звезды</t>
  </si>
  <si>
    <t>ул. Голубая</t>
  </si>
  <si>
    <t>ул. Забойщиков</t>
  </si>
  <si>
    <t>ул.Карпинского</t>
  </si>
  <si>
    <t>ул. Рабкоров</t>
  </si>
  <si>
    <t>пер. Рудный</t>
  </si>
  <si>
    <t>ул. Рудничная</t>
  </si>
  <si>
    <t>ул.Шмидта</t>
  </si>
  <si>
    <t>ул. Горняка</t>
  </si>
  <si>
    <t>ул. Ярославская</t>
  </si>
  <si>
    <t>ул. Кизеловская</t>
  </si>
  <si>
    <t>ул.Ульяновская</t>
  </si>
  <si>
    <t>ул. Чаплыгина</t>
  </si>
  <si>
    <t>ул. Пиритная</t>
  </si>
  <si>
    <t>ул.Эстакадная</t>
  </si>
  <si>
    <t>ул. Ракетная</t>
  </si>
  <si>
    <t>ул. Космическая</t>
  </si>
  <si>
    <t>ул.Ленская</t>
  </si>
  <si>
    <t>ул.Перова</t>
  </si>
  <si>
    <t>ул. Парашютная</t>
  </si>
  <si>
    <t>ул. Лермонтова</t>
  </si>
  <si>
    <t>ул.Жданова</t>
  </si>
  <si>
    <t>ул. Кольцова</t>
  </si>
  <si>
    <t>ул. Московская</t>
  </si>
  <si>
    <t>ул. Грунтовая</t>
  </si>
  <si>
    <t>ул.Кварцевая</t>
  </si>
  <si>
    <t>ул. Медная</t>
  </si>
  <si>
    <t>ул. Спартака</t>
  </si>
  <si>
    <t>ул.Сланцевая</t>
  </si>
  <si>
    <t>ул. Новая</t>
  </si>
  <si>
    <t>ул.Пушкина</t>
  </si>
  <si>
    <t>ул. Площадная</t>
  </si>
  <si>
    <t>ул. О. Кошевого</t>
  </si>
  <si>
    <t>ул. Гоголя</t>
  </si>
  <si>
    <t>ул.Амурская</t>
  </si>
  <si>
    <t>ул.Кузбасская</t>
  </si>
  <si>
    <t>ул. Лозовая</t>
  </si>
  <si>
    <t>ул. Мамина - Сибиряка</t>
  </si>
  <si>
    <t>ул.Знаменская</t>
  </si>
  <si>
    <t>ул. Софьи Ковалевской</t>
  </si>
  <si>
    <t>Автодорога на пос. Ольховка</t>
  </si>
  <si>
    <t>Тагилстрой</t>
  </si>
  <si>
    <t>ул.Черноморская</t>
  </si>
  <si>
    <t>ул. Огнеупорная</t>
  </si>
  <si>
    <t>ул.Землячки</t>
  </si>
  <si>
    <t>ул.Грузчиков</t>
  </si>
  <si>
    <t>ул.Шаумяна</t>
  </si>
  <si>
    <t>ул.Шамотная</t>
  </si>
  <si>
    <t>ул. Джапаридзе</t>
  </si>
  <si>
    <t>ул.Керамиков</t>
  </si>
  <si>
    <t>ул.Широкая</t>
  </si>
  <si>
    <t>ул. Софьи Перовской</t>
  </si>
  <si>
    <t>ул.Чернышевского</t>
  </si>
  <si>
    <t>ул.Дарвина</t>
  </si>
  <si>
    <t>ул. Малышева</t>
  </si>
  <si>
    <t>ул.Хохрякова</t>
  </si>
  <si>
    <t>ул. Красных зорь</t>
  </si>
  <si>
    <t>ул. Константина Пылаева</t>
  </si>
  <si>
    <t>ул.Копровая</t>
  </si>
  <si>
    <t>ул. Минина</t>
  </si>
  <si>
    <t>Красный Камень</t>
  </si>
  <si>
    <t>ул. Береговая -Краснокаменская (от ул. Ермака до ул. Перова)</t>
  </si>
  <si>
    <t>ул. Береговая -Краснокаменская (от ул. Ермака до ул. Победы)</t>
  </si>
  <si>
    <t>Дополнительный перечень</t>
  </si>
  <si>
    <t>ул.Серная</t>
  </si>
  <si>
    <t>рудник</t>
  </si>
  <si>
    <t>ул.7-ой квартал</t>
  </si>
  <si>
    <t>северный</t>
  </si>
  <si>
    <t>Дорога к кладбищу "Северное" от ул.Балакинская</t>
  </si>
  <si>
    <t>Дорога к кладбищу "Северное" от ул.А.Павлова</t>
  </si>
  <si>
    <t>ул Камнетёсов</t>
  </si>
  <si>
    <t>тагилстрой</t>
  </si>
  <si>
    <t>Подсобный переулок</t>
  </si>
  <si>
    <t>ВСЕГО:</t>
  </si>
  <si>
    <t xml:space="preserve">Генподрядчик: </t>
  </si>
  <si>
    <t>И. Н. Васильев</t>
  </si>
  <si>
    <t xml:space="preserve">Подрядчик: </t>
  </si>
  <si>
    <t>________________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</si>
</sst>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"/>
    <numFmt numFmtId="60" formatCode="#,##0.0"/>
    <numFmt numFmtId="61" formatCode="0.000"/>
  </numFmts>
  <fonts count="6">
    <font>
      <sz val="10"/>
      <color indexed="8"/>
      <name val="Bookman Old Style"/>
    </font>
    <font>
      <sz val="13"/>
      <color indexed="8"/>
      <name val="Bookman Old Style"/>
    </font>
    <font>
      <sz val="11"/>
      <color indexed="8"/>
      <name val="Liberation Serif"/>
    </font>
    <font>
      <b val="1"/>
      <sz val="11"/>
      <color indexed="8"/>
      <name val="Liberation Serif"/>
    </font>
    <font>
      <sz val="10"/>
      <color indexed="8"/>
      <name val="Times New Roman"/>
    </font>
    <font>
      <sz val="12"/>
      <color indexed="8"/>
      <name val="Liberation 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2" fillId="2" borderId="1" applyNumberFormat="1" applyFont="1" applyFill="1" applyBorder="1" applyAlignment="1" applyProtection="0">
      <alignment vertical="center" wrapText="1"/>
    </xf>
    <xf numFmtId="49" fontId="2" fillId="2" borderId="1" applyNumberFormat="1" applyFont="1" applyFill="1" applyBorder="1" applyAlignment="1" applyProtection="0">
      <alignment horizontal="right" vertical="center"/>
    </xf>
    <xf numFmtId="0" fontId="0" fillId="2" borderId="1" applyNumberFormat="0" applyFont="1" applyFill="1" applyBorder="1" applyAlignment="1" applyProtection="0">
      <alignment vertical="center" wrapText="1"/>
    </xf>
    <xf numFmtId="0" fontId="2" fillId="2" borderId="1" applyNumberFormat="0" applyFont="1" applyFill="1" applyBorder="1" applyAlignment="1" applyProtection="0">
      <alignment vertical="center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59" fontId="2" fillId="2" borderId="1" applyNumberFormat="1" applyFont="1" applyFill="1" applyBorder="1" applyAlignment="1" applyProtection="0">
      <alignment horizontal="center" vertical="center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2" borderId="4" applyNumberFormat="1" applyFont="1" applyFill="1" applyBorder="1" applyAlignment="1" applyProtection="0">
      <alignment horizontal="center" vertical="center" wrapText="1"/>
    </xf>
    <xf numFmtId="59" fontId="2" fillId="2" borderId="4" applyNumberFormat="1" applyFont="1" applyFill="1" applyBorder="1" applyAlignment="1" applyProtection="0">
      <alignment horizontal="center" vertical="center" wrapText="1"/>
    </xf>
    <xf numFmtId="49" fontId="2" fillId="2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center" wrapText="1"/>
    </xf>
    <xf numFmtId="0" fontId="2" fillId="2" borderId="7" applyNumberFormat="0" applyFont="1" applyFill="1" applyBorder="1" applyAlignment="1" applyProtection="0">
      <alignment horizontal="center" vertical="center" wrapText="1"/>
    </xf>
    <xf numFmtId="0" fontId="2" fillId="2" borderId="8" applyNumberFormat="0" applyFont="1" applyFill="1" applyBorder="1" applyAlignment="1" applyProtection="0">
      <alignment horizontal="center" vertical="center" wrapText="1"/>
    </xf>
    <xf numFmtId="59" fontId="2" fillId="2" borderId="8" applyNumberFormat="1" applyFont="1" applyFill="1" applyBorder="1" applyAlignment="1" applyProtection="0">
      <alignment horizontal="center" vertical="center" wrapText="1"/>
    </xf>
    <xf numFmtId="49" fontId="2" fillId="2" borderId="8" applyNumberFormat="1" applyFont="1" applyFill="1" applyBorder="1" applyAlignment="1" applyProtection="0">
      <alignment horizontal="center" vertical="center" wrapText="1"/>
    </xf>
    <xf numFmtId="49" fontId="2" fillId="2" borderId="9" applyNumberFormat="1" applyFont="1" applyFill="1" applyBorder="1" applyAlignment="1" applyProtection="0">
      <alignment horizontal="center" vertical="center" wrapText="1"/>
    </xf>
    <xf numFmtId="3" fontId="2" fillId="2" borderId="8" applyNumberFormat="1" applyFont="1" applyFill="1" applyBorder="1" applyAlignment="1" applyProtection="0">
      <alignment vertical="center" wrapText="1"/>
    </xf>
    <xf numFmtId="49" fontId="3" fillId="2" borderId="8" applyNumberFormat="1" applyFont="1" applyFill="1" applyBorder="1" applyAlignment="1" applyProtection="0">
      <alignment horizontal="left" vertical="center" wrapText="1"/>
    </xf>
    <xf numFmtId="4" fontId="3" fillId="2" borderId="8" applyNumberFormat="1" applyFont="1" applyFill="1" applyBorder="1" applyAlignment="1" applyProtection="0">
      <alignment horizontal="center" vertical="center" wrapText="1"/>
    </xf>
    <xf numFmtId="1" fontId="2" fillId="2" borderId="8" applyNumberFormat="1" applyFont="1" applyFill="1" applyBorder="1" applyAlignment="1" applyProtection="0">
      <alignment horizontal="center" vertical="center" wrapText="1"/>
    </xf>
    <xf numFmtId="4" fontId="2" fillId="2" borderId="8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center" wrapText="1"/>
    </xf>
    <xf numFmtId="49" fontId="2" fillId="3" borderId="8" applyNumberFormat="1" applyFont="1" applyFill="1" applyBorder="1" applyAlignment="1" applyProtection="0">
      <alignment horizontal="left" vertical="center" wrapText="1"/>
    </xf>
    <xf numFmtId="4" fontId="2" fillId="3" borderId="8" applyNumberFormat="1" applyFont="1" applyFill="1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vertical="center" wrapText="1"/>
    </xf>
    <xf numFmtId="4" fontId="2" fillId="2" borderId="8" applyNumberFormat="1" applyFont="1" applyFill="1" applyBorder="1" applyAlignment="1" applyProtection="0">
      <alignment vertical="center" wrapText="1"/>
    </xf>
    <xf numFmtId="4" fontId="3" fillId="2" borderId="8" applyNumberFormat="1" applyFont="1" applyFill="1" applyBorder="1" applyAlignment="1" applyProtection="0">
      <alignment horizontal="left" vertical="center" wrapText="1"/>
    </xf>
    <xf numFmtId="4" fontId="2" fillId="2" borderId="8" applyNumberFormat="1" applyFont="1" applyFill="1" applyBorder="1" applyAlignment="1" applyProtection="0">
      <alignment horizontal="left" vertical="center" wrapText="1"/>
    </xf>
    <xf numFmtId="49" fontId="2" fillId="4" borderId="8" applyNumberFormat="1" applyFont="1" applyFill="1" applyBorder="1" applyAlignment="1" applyProtection="0">
      <alignment horizontal="left" vertical="center" wrapText="1"/>
    </xf>
    <xf numFmtId="0" fontId="2" fillId="2" borderId="8" applyNumberFormat="1" applyFont="1" applyFill="1" applyBorder="1" applyAlignment="1" applyProtection="0">
      <alignment vertical="center" wrapText="1"/>
    </xf>
    <xf numFmtId="49" fontId="0" fillId="2" borderId="10" applyNumberFormat="1" applyFont="1" applyFill="1" applyBorder="1" applyAlignment="1" applyProtection="0">
      <alignment vertical="center" wrapText="1"/>
    </xf>
    <xf numFmtId="49" fontId="0" fillId="2" borderId="11" applyNumberFormat="1" applyFont="1" applyFill="1" applyBorder="1" applyAlignment="1" applyProtection="0">
      <alignment vertical="center" wrapText="1"/>
    </xf>
    <xf numFmtId="0" fontId="0" fillId="2" borderId="12" applyNumberFormat="0" applyFont="1" applyFill="1" applyBorder="1" applyAlignment="1" applyProtection="0">
      <alignment vertical="center" wrapText="1"/>
    </xf>
    <xf numFmtId="0" fontId="4" fillId="3" borderId="13" applyNumberFormat="0" applyFont="1" applyFill="1" applyBorder="1" applyAlignment="1" applyProtection="0">
      <alignment horizontal="left" vertical="center" wrapText="1"/>
    </xf>
    <xf numFmtId="0" fontId="4" fillId="3" borderId="14" applyNumberFormat="0" applyFont="1" applyFill="1" applyBorder="1" applyAlignment="1" applyProtection="0">
      <alignment horizontal="left" vertical="center" wrapText="1"/>
    </xf>
    <xf numFmtId="49" fontId="0" fillId="2" borderId="15" applyNumberFormat="1" applyFont="1" applyFill="1" applyBorder="1" applyAlignment="1" applyProtection="0">
      <alignment vertical="center" wrapText="1"/>
    </xf>
    <xf numFmtId="3" fontId="2" fillId="2" borderId="16" applyNumberFormat="1" applyFont="1" applyFill="1" applyBorder="1" applyAlignment="1" applyProtection="0">
      <alignment vertical="center" wrapText="1"/>
    </xf>
    <xf numFmtId="49" fontId="2" fillId="3" borderId="16" applyNumberFormat="1" applyFont="1" applyFill="1" applyBorder="1" applyAlignment="1" applyProtection="0">
      <alignment horizontal="left" vertical="center" wrapText="1"/>
    </xf>
    <xf numFmtId="4" fontId="2" fillId="2" borderId="16" applyNumberFormat="1" applyFont="1" applyFill="1" applyBorder="1" applyAlignment="1" applyProtection="0">
      <alignment horizontal="center" vertical="center" wrapText="1"/>
    </xf>
    <xf numFmtId="1" fontId="2" fillId="2" borderId="16" applyNumberFormat="1" applyFont="1" applyFill="1" applyBorder="1" applyAlignment="1" applyProtection="0">
      <alignment horizontal="center" vertical="center" wrapText="1"/>
    </xf>
    <xf numFmtId="49" fontId="3" fillId="2" borderId="17" applyNumberFormat="1" applyFont="1" applyFill="1" applyBorder="1" applyAlignment="1" applyProtection="0">
      <alignment horizontal="center" vertical="center" wrapText="1"/>
    </xf>
    <xf numFmtId="3" fontId="3" fillId="2" borderId="18" applyNumberFormat="1" applyFont="1" applyFill="1" applyBorder="1" applyAlignment="1" applyProtection="0">
      <alignment horizontal="center" vertical="center" wrapText="1"/>
    </xf>
    <xf numFmtId="4" fontId="3" fillId="2" borderId="19" applyNumberFormat="1" applyFont="1" applyFill="1" applyBorder="1" applyAlignment="1" applyProtection="0">
      <alignment horizontal="center" vertical="center" wrapText="1"/>
    </xf>
    <xf numFmtId="4" fontId="3" fillId="2" borderId="20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vertical="center" wrapText="1"/>
    </xf>
    <xf numFmtId="0" fontId="0" fillId="2" borderId="22" applyNumberFormat="0" applyFont="1" applyFill="1" applyBorder="1" applyAlignment="1" applyProtection="0">
      <alignment vertical="center" wrapText="1"/>
    </xf>
    <xf numFmtId="0" fontId="5" fillId="2" borderId="23" applyNumberFormat="0" applyFont="1" applyFill="1" applyBorder="1" applyAlignment="1" applyProtection="0">
      <alignment vertical="center" wrapText="1"/>
    </xf>
    <xf numFmtId="0" fontId="5" fillId="2" borderId="23" applyNumberFormat="0" applyFont="1" applyFill="1" applyBorder="1" applyAlignment="1" applyProtection="0">
      <alignment horizontal="center" vertical="center" wrapText="1"/>
    </xf>
    <xf numFmtId="59" fontId="5" fillId="2" borderId="23" applyNumberFormat="1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vertical="center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59" fontId="5" fillId="2" borderId="1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left" vertical="center"/>
    </xf>
    <xf numFmtId="49" fontId="5" fillId="2" borderId="1" applyNumberFormat="1" applyFont="1" applyFill="1" applyBorder="1" applyAlignment="1" applyProtection="0">
      <alignment horizontal="right" vertical="center"/>
    </xf>
    <xf numFmtId="60" fontId="5" fillId="2" borderId="1" applyNumberFormat="1" applyFont="1" applyFill="1" applyBorder="1" applyAlignment="1" applyProtection="0">
      <alignment horizontal="left" vertical="center" wrapText="1"/>
    </xf>
    <xf numFmtId="10" fontId="5" fillId="2" borderId="1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vertical="center"/>
    </xf>
    <xf numFmtId="61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b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W120"/>
  <sheetViews>
    <sheetView workbookViewId="0" showGridLines="0" defaultGridColor="1"/>
  </sheetViews>
  <sheetFormatPr defaultColWidth="8.83333" defaultRowHeight="5.65" customHeight="1" outlineLevelRow="0" outlineLevelCol="0"/>
  <cols>
    <col min="1" max="1" width="4.5" style="1" customWidth="1"/>
    <col min="2" max="2" width="25" style="1" customWidth="1"/>
    <col min="3" max="11" width="11.3516" style="1" customWidth="1"/>
    <col min="12" max="12" width="10.3516" style="1" customWidth="1"/>
    <col min="13" max="49" width="9" style="1" customWidth="1"/>
    <col min="50" max="16384" width="8.85156" style="1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t="s" s="3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ht="39.75" customHeight="1">
      <c r="A3" t="s" s="8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ht="33" customHeight="1">
      <c r="A5" t="s" s="11">
        <v>2</v>
      </c>
      <c r="B5" t="s" s="12">
        <v>3</v>
      </c>
      <c r="C5" t="s" s="12">
        <v>4</v>
      </c>
      <c r="D5" s="13"/>
      <c r="E5" s="13"/>
      <c r="F5" s="13"/>
      <c r="G5" s="13"/>
      <c r="H5" s="13"/>
      <c r="I5" t="s" s="12">
        <v>5</v>
      </c>
      <c r="J5" t="s" s="12">
        <v>6</v>
      </c>
      <c r="K5" t="s" s="14">
        <v>7</v>
      </c>
      <c r="L5" s="1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ht="40.5" customHeight="1">
      <c r="A6" s="16"/>
      <c r="B6" s="17"/>
      <c r="C6" s="18"/>
      <c r="D6" t="s" s="19">
        <v>8</v>
      </c>
      <c r="E6" t="s" s="19">
        <v>9</v>
      </c>
      <c r="F6" t="s" s="19">
        <v>10</v>
      </c>
      <c r="G6" t="s" s="19">
        <v>11</v>
      </c>
      <c r="H6" t="s" s="19">
        <v>12</v>
      </c>
      <c r="I6" t="s" s="19">
        <v>13</v>
      </c>
      <c r="J6" t="s" s="19">
        <v>14</v>
      </c>
      <c r="K6" t="s" s="20">
        <v>13</v>
      </c>
      <c r="L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ht="15" customHeight="1">
      <c r="A7" s="21"/>
      <c r="B7" t="s" s="22">
        <v>15</v>
      </c>
      <c r="C7" s="23"/>
      <c r="D7" s="23"/>
      <c r="E7" s="23"/>
      <c r="F7" s="23"/>
      <c r="G7" s="23"/>
      <c r="H7" s="23"/>
      <c r="I7" s="23"/>
      <c r="J7" s="24"/>
      <c r="K7" s="25"/>
      <c r="L7" s="2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ht="15" customHeight="1">
      <c r="A8" s="21">
        <v>70</v>
      </c>
      <c r="B8" t="s" s="27">
        <v>16</v>
      </c>
      <c r="C8" s="25">
        <v>724</v>
      </c>
      <c r="D8" s="25">
        <v>4879.1</v>
      </c>
      <c r="E8" s="25"/>
      <c r="F8" s="25"/>
      <c r="G8" s="25"/>
      <c r="H8" s="25">
        <f>D8+E8+F8+G8</f>
        <v>4879.1</v>
      </c>
      <c r="I8" s="25"/>
      <c r="J8" s="24"/>
      <c r="K8" s="28">
        <v>11031.8</v>
      </c>
      <c r="L8" s="2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ht="15" customHeight="1">
      <c r="A9" s="21">
        <v>71</v>
      </c>
      <c r="B9" t="s" s="27">
        <v>17</v>
      </c>
      <c r="C9" s="25">
        <v>634</v>
      </c>
      <c r="D9" s="25">
        <v>4869.9</v>
      </c>
      <c r="E9" s="25"/>
      <c r="F9" s="25"/>
      <c r="G9" s="25"/>
      <c r="H9" s="25">
        <f>D9+E9+F9+G9</f>
        <v>4869.9</v>
      </c>
      <c r="I9" s="25">
        <v>2544.8</v>
      </c>
      <c r="J9" s="24">
        <f>K9/C9</f>
        <v>29.2209779179811</v>
      </c>
      <c r="K9" s="25">
        <v>18526.1</v>
      </c>
      <c r="L9" s="2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ht="15" customHeight="1">
      <c r="A10" s="21">
        <v>72</v>
      </c>
      <c r="B10" t="s" s="27">
        <v>18</v>
      </c>
      <c r="C10" s="25">
        <v>334</v>
      </c>
      <c r="D10" s="25">
        <v>1327</v>
      </c>
      <c r="E10" s="25"/>
      <c r="F10" s="25"/>
      <c r="G10" s="25"/>
      <c r="H10" s="25">
        <f>D10+E10+F10+G10</f>
        <v>1327</v>
      </c>
      <c r="I10" s="25">
        <v>454.4</v>
      </c>
      <c r="J10" s="24">
        <f>K10/C10</f>
        <v>24.5844311377246</v>
      </c>
      <c r="K10" s="25">
        <v>8211.200000000001</v>
      </c>
      <c r="L10" s="2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ht="15" customHeight="1">
      <c r="A11" s="21">
        <v>73</v>
      </c>
      <c r="B11" t="s" s="27">
        <v>19</v>
      </c>
      <c r="C11" s="25">
        <v>1171</v>
      </c>
      <c r="D11" s="25">
        <v>10384.7</v>
      </c>
      <c r="E11" s="25"/>
      <c r="F11" s="25"/>
      <c r="G11" s="25"/>
      <c r="H11" s="25">
        <f>D11+E11+F11+G11</f>
        <v>10384.7</v>
      </c>
      <c r="I11" s="25">
        <v>5298.9</v>
      </c>
      <c r="J11" s="24">
        <f>K11/C11</f>
        <v>30.0116140051238</v>
      </c>
      <c r="K11" s="25">
        <v>35143.6</v>
      </c>
      <c r="L11" s="2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ht="15" customHeight="1">
      <c r="A12" s="21">
        <v>74</v>
      </c>
      <c r="B12" t="s" s="27">
        <v>20</v>
      </c>
      <c r="C12" s="25">
        <v>361</v>
      </c>
      <c r="D12" s="25"/>
      <c r="E12" s="25"/>
      <c r="F12" s="25">
        <v>2654.8</v>
      </c>
      <c r="G12" s="25"/>
      <c r="H12" s="25">
        <f>D12+E12+F12+G12</f>
        <v>2654.8</v>
      </c>
      <c r="I12" s="25"/>
      <c r="J12" s="24">
        <f>K12/C12</f>
        <v>10.7235457063712</v>
      </c>
      <c r="K12" s="25">
        <v>3871.2</v>
      </c>
      <c r="L12" s="2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ht="15" customHeight="1">
      <c r="A13" s="21">
        <v>75</v>
      </c>
      <c r="B13" t="s" s="29">
        <v>21</v>
      </c>
      <c r="C13" s="25">
        <v>155</v>
      </c>
      <c r="D13" s="25"/>
      <c r="E13" s="25"/>
      <c r="F13" s="25">
        <v>605.6</v>
      </c>
      <c r="G13" s="25"/>
      <c r="H13" s="25">
        <f>D13+E13+F13+G13</f>
        <v>605.6</v>
      </c>
      <c r="I13" s="25"/>
      <c r="J13" s="24">
        <f>K13/C13</f>
        <v>4.67935483870968</v>
      </c>
      <c r="K13" s="25">
        <v>725.3</v>
      </c>
      <c r="L13" s="2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ht="15" customHeight="1">
      <c r="A14" s="21">
        <v>76</v>
      </c>
      <c r="B14" t="s" s="29">
        <v>22</v>
      </c>
      <c r="C14" s="25">
        <v>715</v>
      </c>
      <c r="D14" s="25"/>
      <c r="E14" s="25"/>
      <c r="F14" s="25">
        <v>4002.5</v>
      </c>
      <c r="G14" s="25"/>
      <c r="H14" s="25">
        <f>D14+E14+F14+G14</f>
        <v>4002.5</v>
      </c>
      <c r="I14" s="25"/>
      <c r="J14" s="24">
        <f>K14/C14</f>
        <v>7.17818181818182</v>
      </c>
      <c r="K14" s="25">
        <v>5132.4</v>
      </c>
      <c r="L14" s="2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ht="15" customHeight="1">
      <c r="A15" s="21">
        <v>77</v>
      </c>
      <c r="B15" t="s" s="27">
        <v>23</v>
      </c>
      <c r="C15" s="25">
        <v>556</v>
      </c>
      <c r="D15" s="25"/>
      <c r="E15" s="25"/>
      <c r="F15" s="25">
        <v>4578.2</v>
      </c>
      <c r="G15" s="25"/>
      <c r="H15" s="25">
        <f>D15+E15+F15+G15</f>
        <v>4578.2</v>
      </c>
      <c r="I15" s="25">
        <v>805.3</v>
      </c>
      <c r="J15" s="24">
        <f>K15/C15</f>
        <v>12.9095323741007</v>
      </c>
      <c r="K15" s="25">
        <v>7177.7</v>
      </c>
      <c r="L15" s="2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ht="15" customHeight="1">
      <c r="A16" s="21">
        <v>78</v>
      </c>
      <c r="B16" t="s" s="27">
        <v>24</v>
      </c>
      <c r="C16" s="25">
        <v>500</v>
      </c>
      <c r="D16" s="25"/>
      <c r="E16" s="25"/>
      <c r="F16" s="25">
        <v>2693.3</v>
      </c>
      <c r="G16" s="25"/>
      <c r="H16" s="25">
        <f>D16+E16+F16+G16</f>
        <v>2693.3</v>
      </c>
      <c r="I16" s="25"/>
      <c r="J16" s="24">
        <f>K16/C16</f>
        <v>8.746</v>
      </c>
      <c r="K16" s="25">
        <v>4373</v>
      </c>
      <c r="L16" s="2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ht="15" customHeight="1">
      <c r="A17" s="21">
        <v>79</v>
      </c>
      <c r="B17" t="s" s="27">
        <v>25</v>
      </c>
      <c r="C17" s="25">
        <v>432</v>
      </c>
      <c r="D17" s="25"/>
      <c r="E17" s="25"/>
      <c r="F17" s="25">
        <v>2582.3</v>
      </c>
      <c r="G17" s="25"/>
      <c r="H17" s="25">
        <f>D17+E17+F17+G17</f>
        <v>2582.3</v>
      </c>
      <c r="I17" s="25">
        <v>45.2</v>
      </c>
      <c r="J17" s="24">
        <f>K17/C17</f>
        <v>8.55347222222222</v>
      </c>
      <c r="K17" s="25">
        <v>3695.1</v>
      </c>
      <c r="L17" s="2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ht="15" customHeight="1">
      <c r="A18" s="21">
        <v>80</v>
      </c>
      <c r="B18" t="s" s="27">
        <v>26</v>
      </c>
      <c r="C18" s="25">
        <v>476</v>
      </c>
      <c r="D18" s="25"/>
      <c r="E18" s="25"/>
      <c r="F18" s="25">
        <v>3394.2</v>
      </c>
      <c r="G18" s="25"/>
      <c r="H18" s="25">
        <f>D18+E18+F18+G18</f>
        <v>3394.2</v>
      </c>
      <c r="I18" s="25">
        <v>278</v>
      </c>
      <c r="J18" s="24">
        <f>K18/C18</f>
        <v>20.5918067226891</v>
      </c>
      <c r="K18" s="25">
        <v>9801.700000000001</v>
      </c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ht="15" customHeight="1">
      <c r="A19" s="21">
        <v>81</v>
      </c>
      <c r="B19" t="s" s="27">
        <v>27</v>
      </c>
      <c r="C19" s="25">
        <v>117</v>
      </c>
      <c r="D19" s="25"/>
      <c r="E19" s="25"/>
      <c r="F19" s="25">
        <v>801.1</v>
      </c>
      <c r="G19" s="25"/>
      <c r="H19" s="25">
        <f>D19+E19+F19+G19</f>
        <v>801.1</v>
      </c>
      <c r="I19" s="25"/>
      <c r="J19" s="24">
        <f>K19/C19</f>
        <v>5.81452991452991</v>
      </c>
      <c r="K19" s="25">
        <v>680.3</v>
      </c>
      <c r="L19" s="2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ht="15" customHeight="1">
      <c r="A20" s="21">
        <v>82</v>
      </c>
      <c r="B20" t="s" s="27">
        <v>28</v>
      </c>
      <c r="C20" s="25">
        <v>1392</v>
      </c>
      <c r="D20" s="25">
        <v>9549.1</v>
      </c>
      <c r="E20" s="25"/>
      <c r="F20" s="25"/>
      <c r="G20" s="25"/>
      <c r="H20" s="25">
        <f>D20+E20+F20+G20</f>
        <v>9549.1</v>
      </c>
      <c r="I20" s="25">
        <v>1564.1</v>
      </c>
      <c r="J20" s="24">
        <f>K20/C20</f>
        <v>8.14403735632184</v>
      </c>
      <c r="K20" s="25">
        <v>11336.5</v>
      </c>
      <c r="L20" s="2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ht="15" customHeight="1">
      <c r="A21" s="21">
        <v>83</v>
      </c>
      <c r="B21" t="s" s="27">
        <v>29</v>
      </c>
      <c r="C21" s="25">
        <v>468</v>
      </c>
      <c r="D21" s="25"/>
      <c r="E21" s="23"/>
      <c r="F21" s="25">
        <v>2840.2</v>
      </c>
      <c r="G21" s="23"/>
      <c r="H21" s="25">
        <f>D21+E21+F21+G21</f>
        <v>2840.2</v>
      </c>
      <c r="I21" s="23"/>
      <c r="J21" s="24">
        <f>K21/C21</f>
        <v>15.024358974359</v>
      </c>
      <c r="K21" s="25">
        <v>7031.4</v>
      </c>
      <c r="L21" s="2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ht="15" customHeight="1">
      <c r="A22" s="21">
        <v>84</v>
      </c>
      <c r="B22" t="s" s="27">
        <v>30</v>
      </c>
      <c r="C22" s="25">
        <v>116</v>
      </c>
      <c r="D22" s="25"/>
      <c r="E22" s="25">
        <v>357.9</v>
      </c>
      <c r="F22" s="25"/>
      <c r="G22" s="23"/>
      <c r="H22" s="25">
        <f>D22+E22+F22+G22</f>
        <v>357.9</v>
      </c>
      <c r="I22" s="23"/>
      <c r="J22" s="24">
        <f>K22/C22</f>
        <v>3.15344827586207</v>
      </c>
      <c r="K22" s="25">
        <v>365.8</v>
      </c>
      <c r="L22" s="2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ht="15" customHeight="1">
      <c r="A23" s="21">
        <v>85</v>
      </c>
      <c r="B23" t="s" s="27">
        <v>31</v>
      </c>
      <c r="C23" s="25">
        <v>496</v>
      </c>
      <c r="D23" s="25"/>
      <c r="E23" s="25">
        <v>3507.9</v>
      </c>
      <c r="F23" s="25"/>
      <c r="G23" s="25"/>
      <c r="H23" s="25">
        <f>D23+E23+F23+G23</f>
        <v>3507.9</v>
      </c>
      <c r="I23" s="25"/>
      <c r="J23" s="24">
        <f>K23/C23</f>
        <v>7.06995967741935</v>
      </c>
      <c r="K23" s="25">
        <v>3506.7</v>
      </c>
      <c r="L23" s="2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ht="15" customHeight="1">
      <c r="A24" s="21">
        <v>86</v>
      </c>
      <c r="B24" t="s" s="27">
        <v>32</v>
      </c>
      <c r="C24" s="25">
        <v>558</v>
      </c>
      <c r="D24" s="25">
        <v>2710.4</v>
      </c>
      <c r="E24" s="25"/>
      <c r="F24" s="25"/>
      <c r="G24" s="25"/>
      <c r="H24" s="25">
        <f>D24+E24+F24+G24</f>
        <v>2710.4</v>
      </c>
      <c r="I24" s="25">
        <v>511.4</v>
      </c>
      <c r="J24" s="24">
        <f>K24/C24</f>
        <v>17.8831541218638</v>
      </c>
      <c r="K24" s="25">
        <v>9978.799999999999</v>
      </c>
      <c r="L24" s="2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ht="15" customHeight="1">
      <c r="A25" s="21">
        <v>87</v>
      </c>
      <c r="B25" t="s" s="27">
        <v>33</v>
      </c>
      <c r="C25" s="25">
        <v>454</v>
      </c>
      <c r="D25" s="25"/>
      <c r="E25" s="25"/>
      <c r="F25" s="25">
        <v>1720</v>
      </c>
      <c r="G25" s="25"/>
      <c r="H25" s="25">
        <f>D25+E25+F25+G25</f>
        <v>1720</v>
      </c>
      <c r="I25" s="25">
        <v>148.6</v>
      </c>
      <c r="J25" s="24">
        <f>K25/C25</f>
        <v>6.11431718061674</v>
      </c>
      <c r="K25" s="25">
        <v>2775.9</v>
      </c>
      <c r="L25" s="2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ht="15" customHeight="1">
      <c r="A26" s="21">
        <v>88</v>
      </c>
      <c r="B26" t="s" s="27">
        <v>34</v>
      </c>
      <c r="C26" s="25">
        <v>4702</v>
      </c>
      <c r="D26" s="25">
        <v>55367.6</v>
      </c>
      <c r="E26" s="25"/>
      <c r="F26" s="25"/>
      <c r="G26" s="25"/>
      <c r="H26" s="25">
        <f>D26+E26+F26+G26</f>
        <v>55367.6</v>
      </c>
      <c r="I26" s="25">
        <v>2748.2</v>
      </c>
      <c r="J26" s="24">
        <f>K26/C26</f>
        <v>20.0610165886857</v>
      </c>
      <c r="K26" s="25">
        <v>94326.899999999994</v>
      </c>
      <c r="L26" s="2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ht="29.25" customHeight="1">
      <c r="A27" s="21"/>
      <c r="B27" t="s" s="22">
        <v>35</v>
      </c>
      <c r="C27" s="23"/>
      <c r="D27" s="23"/>
      <c r="E27" s="23"/>
      <c r="F27" s="23"/>
      <c r="G27" s="23"/>
      <c r="H27" s="23"/>
      <c r="I27" s="23"/>
      <c r="J27" s="24"/>
      <c r="K27" s="25"/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ht="15" customHeight="1">
      <c r="A28" s="21">
        <v>108</v>
      </c>
      <c r="B28" t="s" s="27">
        <v>36</v>
      </c>
      <c r="C28" s="25">
        <v>526</v>
      </c>
      <c r="D28" s="25"/>
      <c r="E28" s="25"/>
      <c r="F28" s="25">
        <v>3884.4</v>
      </c>
      <c r="G28" s="25"/>
      <c r="H28" s="25">
        <f>D28+E28+F28+G28</f>
        <v>3884.4</v>
      </c>
      <c r="I28" s="25"/>
      <c r="J28" s="24">
        <f>K28/C28</f>
        <v>10.0927756653992</v>
      </c>
      <c r="K28" s="25">
        <v>5308.8</v>
      </c>
      <c r="L28" s="2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ht="15" customHeight="1">
      <c r="A29" s="21">
        <v>109</v>
      </c>
      <c r="B29" t="s" s="27">
        <v>37</v>
      </c>
      <c r="C29" s="25">
        <v>194</v>
      </c>
      <c r="D29" s="25"/>
      <c r="E29" s="25"/>
      <c r="F29" s="25">
        <v>1513.8</v>
      </c>
      <c r="G29" s="25"/>
      <c r="H29" s="25">
        <f>D29+E29+F29+G29</f>
        <v>1513.8</v>
      </c>
      <c r="I29" s="25">
        <v>23.9</v>
      </c>
      <c r="J29" s="24">
        <f>K29/C29</f>
        <v>8.488659793814429</v>
      </c>
      <c r="K29" s="25">
        <v>1646.8</v>
      </c>
      <c r="L29" s="2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ht="15" customHeight="1">
      <c r="A30" s="21">
        <v>110</v>
      </c>
      <c r="B30" t="s" s="27">
        <v>38</v>
      </c>
      <c r="C30" s="25">
        <v>439</v>
      </c>
      <c r="D30" s="25"/>
      <c r="E30" s="25"/>
      <c r="F30" s="25">
        <v>2453.6</v>
      </c>
      <c r="G30" s="25"/>
      <c r="H30" s="25">
        <f>D30+E30+F30+G30</f>
        <v>2453.6</v>
      </c>
      <c r="I30" s="25"/>
      <c r="J30" s="24">
        <f>K30/C30</f>
        <v>14.3738041002278</v>
      </c>
      <c r="K30" s="25">
        <v>6310.1</v>
      </c>
      <c r="L30" s="2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ht="15" customHeight="1">
      <c r="A31" s="21">
        <v>111</v>
      </c>
      <c r="B31" t="s" s="27">
        <v>39</v>
      </c>
      <c r="C31" s="25">
        <v>397</v>
      </c>
      <c r="D31" s="25"/>
      <c r="E31" s="25"/>
      <c r="F31" s="25">
        <v>2039.4</v>
      </c>
      <c r="G31" s="25"/>
      <c r="H31" s="25">
        <f>D31+E31+F31+G31</f>
        <v>2039.4</v>
      </c>
      <c r="I31" s="25"/>
      <c r="J31" s="24">
        <f>K31/C31</f>
        <v>8.4264483627204</v>
      </c>
      <c r="K31" s="25">
        <v>3345.3</v>
      </c>
      <c r="L31" s="2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ht="15" customHeight="1">
      <c r="A32" s="21">
        <v>112</v>
      </c>
      <c r="B32" t="s" s="27">
        <v>40</v>
      </c>
      <c r="C32" s="25">
        <v>1123</v>
      </c>
      <c r="D32" s="25"/>
      <c r="E32" s="25"/>
      <c r="F32" s="25">
        <v>5296.3</v>
      </c>
      <c r="G32" s="25"/>
      <c r="H32" s="25">
        <f>D32+E32+F32+G32</f>
        <v>5296.3</v>
      </c>
      <c r="I32" s="25">
        <v>179.8</v>
      </c>
      <c r="J32" s="24">
        <f>K32/C32</f>
        <v>14.2471059661621</v>
      </c>
      <c r="K32" s="25">
        <v>15999.5</v>
      </c>
      <c r="L32" s="2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ht="15" customHeight="1">
      <c r="A33" s="21">
        <v>113</v>
      </c>
      <c r="B33" t="s" s="29">
        <v>41</v>
      </c>
      <c r="C33" s="25">
        <v>1372</v>
      </c>
      <c r="D33" s="25"/>
      <c r="E33" s="25"/>
      <c r="F33" s="25">
        <v>9060.6</v>
      </c>
      <c r="G33" s="25"/>
      <c r="H33" s="25">
        <f>D33+E33+F33+G33</f>
        <v>9060.6</v>
      </c>
      <c r="I33" s="25"/>
      <c r="J33" s="24">
        <f>K33/C33</f>
        <v>9.39438775510204</v>
      </c>
      <c r="K33" s="25">
        <v>12889.1</v>
      </c>
      <c r="L33" s="2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ht="15" customHeight="1">
      <c r="A34" s="21">
        <v>114</v>
      </c>
      <c r="B34" t="s" s="29">
        <v>42</v>
      </c>
      <c r="C34" s="25">
        <v>515</v>
      </c>
      <c r="D34" s="25"/>
      <c r="E34" s="25"/>
      <c r="F34" s="25">
        <v>2480.3</v>
      </c>
      <c r="G34" s="25"/>
      <c r="H34" s="25">
        <f>D34+E34+F34+G34</f>
        <v>2480.3</v>
      </c>
      <c r="I34" s="25">
        <v>584.2</v>
      </c>
      <c r="J34" s="24">
        <f>K34/C34</f>
        <v>9.143689320388351</v>
      </c>
      <c r="K34" s="25">
        <v>4709</v>
      </c>
      <c r="L34" s="2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ht="15" customHeight="1">
      <c r="A35" s="21">
        <v>115</v>
      </c>
      <c r="B35" t="s" s="27">
        <v>43</v>
      </c>
      <c r="C35" s="25">
        <v>432</v>
      </c>
      <c r="D35" s="25"/>
      <c r="E35" s="25"/>
      <c r="F35" s="25">
        <v>2532</v>
      </c>
      <c r="G35" s="25"/>
      <c r="H35" s="25">
        <f>D35+E35+F35+G35</f>
        <v>2532</v>
      </c>
      <c r="I35" s="25">
        <v>260</v>
      </c>
      <c r="J35" s="24">
        <f>K35/C35</f>
        <v>21.5506944444444</v>
      </c>
      <c r="K35" s="25">
        <v>9309.9</v>
      </c>
      <c r="L35" s="2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ht="15" customHeight="1">
      <c r="A36" s="21">
        <v>116</v>
      </c>
      <c r="B36" t="s" s="27">
        <v>44</v>
      </c>
      <c r="C36" s="25">
        <v>388</v>
      </c>
      <c r="D36" s="25"/>
      <c r="E36" s="25"/>
      <c r="F36" s="25">
        <v>2543.6</v>
      </c>
      <c r="G36" s="25"/>
      <c r="H36" s="25">
        <f>D36+E36+F36+G36</f>
        <v>2543.6</v>
      </c>
      <c r="I36" s="25"/>
      <c r="J36" s="24">
        <f>K36/C36</f>
        <v>8.920876288659789</v>
      </c>
      <c r="K36" s="25">
        <v>3461.3</v>
      </c>
      <c r="L36" s="2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ht="15" customHeight="1">
      <c r="A37" s="21">
        <v>117</v>
      </c>
      <c r="B37" t="s" s="27">
        <v>45</v>
      </c>
      <c r="C37" s="25">
        <v>229</v>
      </c>
      <c r="D37" s="25"/>
      <c r="E37" s="25"/>
      <c r="F37" s="25">
        <v>1747.1</v>
      </c>
      <c r="G37" s="25"/>
      <c r="H37" s="25">
        <f>D37+E37+F37+G37</f>
        <v>1747.1</v>
      </c>
      <c r="I37" s="25"/>
      <c r="J37" s="24">
        <f>K37/C37</f>
        <v>8.159825327510919</v>
      </c>
      <c r="K37" s="25">
        <v>1868.6</v>
      </c>
      <c r="L37" s="2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ht="15" customHeight="1">
      <c r="A38" s="21">
        <v>118</v>
      </c>
      <c r="B38" t="s" s="27">
        <v>46</v>
      </c>
      <c r="C38" s="25">
        <v>527</v>
      </c>
      <c r="D38" s="25"/>
      <c r="E38" s="25"/>
      <c r="F38" s="25">
        <v>3553.9</v>
      </c>
      <c r="G38" s="25"/>
      <c r="H38" s="25">
        <f>D38+E38+F38+G38</f>
        <v>3553.9</v>
      </c>
      <c r="I38" s="25">
        <v>82.2</v>
      </c>
      <c r="J38" s="24">
        <f>K38/C38</f>
        <v>13.9834914611006</v>
      </c>
      <c r="K38" s="25">
        <v>7369.3</v>
      </c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ht="15" customHeight="1">
      <c r="A39" s="21">
        <v>119</v>
      </c>
      <c r="B39" t="s" s="27">
        <v>47</v>
      </c>
      <c r="C39" s="25">
        <v>525</v>
      </c>
      <c r="D39" s="25"/>
      <c r="E39" s="25"/>
      <c r="F39" s="25">
        <v>2962.4</v>
      </c>
      <c r="G39" s="25"/>
      <c r="H39" s="25">
        <f>D39+E39+F39+G39</f>
        <v>2962.4</v>
      </c>
      <c r="I39" s="25">
        <v>379</v>
      </c>
      <c r="J39" s="24">
        <f>K39/C39</f>
        <v>13.5051428571429</v>
      </c>
      <c r="K39" s="25">
        <v>7090.2</v>
      </c>
      <c r="L39" s="2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ht="15" customHeight="1">
      <c r="A40" s="21">
        <v>120</v>
      </c>
      <c r="B40" t="s" s="27">
        <v>48</v>
      </c>
      <c r="C40" s="25">
        <v>197</v>
      </c>
      <c r="D40" s="25"/>
      <c r="E40" s="25"/>
      <c r="F40" s="25">
        <v>1583.2</v>
      </c>
      <c r="G40" s="25"/>
      <c r="H40" s="25">
        <f>D40+E40+F40+G40</f>
        <v>1583.2</v>
      </c>
      <c r="I40" s="25"/>
      <c r="J40" s="24">
        <f>K40/C40</f>
        <v>7.75329949238579</v>
      </c>
      <c r="K40" s="25">
        <v>1527.4</v>
      </c>
      <c r="L40" s="2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ht="15" customHeight="1">
      <c r="A41" s="21">
        <v>121</v>
      </c>
      <c r="B41" t="s" s="27">
        <v>49</v>
      </c>
      <c r="C41" s="25">
        <v>899</v>
      </c>
      <c r="D41" s="25"/>
      <c r="E41" s="25"/>
      <c r="F41" s="25">
        <v>5369</v>
      </c>
      <c r="G41" s="25"/>
      <c r="H41" s="25">
        <f>D41+E41+F41+G41</f>
        <v>5369</v>
      </c>
      <c r="I41" s="25"/>
      <c r="J41" s="24">
        <f>K41/C41</f>
        <v>9.34949944382647</v>
      </c>
      <c r="K41" s="25">
        <v>8405.200000000001</v>
      </c>
      <c r="L41" s="2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ht="15" customHeight="1">
      <c r="A42" s="21">
        <v>122</v>
      </c>
      <c r="B42" t="s" s="29">
        <v>50</v>
      </c>
      <c r="C42" s="25">
        <v>584</v>
      </c>
      <c r="D42" s="25"/>
      <c r="E42" s="25"/>
      <c r="F42" s="25">
        <v>3049.5</v>
      </c>
      <c r="G42" s="25"/>
      <c r="H42" s="25">
        <f>D42+E42+F42+G42</f>
        <v>3049.5</v>
      </c>
      <c r="I42" s="25"/>
      <c r="J42" s="24">
        <f>K42/C42</f>
        <v>8.703767123287671</v>
      </c>
      <c r="K42" s="25">
        <v>5083</v>
      </c>
      <c r="L42" s="2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ht="15" customHeight="1">
      <c r="A43" s="21">
        <v>123</v>
      </c>
      <c r="B43" t="s" s="29">
        <v>51</v>
      </c>
      <c r="C43" s="25">
        <v>643</v>
      </c>
      <c r="D43" s="25"/>
      <c r="E43" s="25"/>
      <c r="F43" s="25">
        <v>3615</v>
      </c>
      <c r="G43" s="25"/>
      <c r="H43" s="25">
        <f>D43+E43+F43+G43</f>
        <v>3615</v>
      </c>
      <c r="I43" s="25"/>
      <c r="J43" s="24">
        <f>K43/C43</f>
        <v>8.13328149300156</v>
      </c>
      <c r="K43" s="25">
        <v>5229.7</v>
      </c>
      <c r="L43" s="2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ht="15" customHeight="1">
      <c r="A44" s="21">
        <v>124</v>
      </c>
      <c r="B44" t="s" s="27">
        <v>52</v>
      </c>
      <c r="C44" s="25">
        <v>642</v>
      </c>
      <c r="D44" s="25"/>
      <c r="E44" s="25"/>
      <c r="F44" s="25">
        <v>3350.7</v>
      </c>
      <c r="G44" s="25"/>
      <c r="H44" s="25">
        <f>D44+E44+F44+G44</f>
        <v>3350.7</v>
      </c>
      <c r="I44" s="25"/>
      <c r="J44" s="24">
        <f>K44/C44</f>
        <v>7.04501557632399</v>
      </c>
      <c r="K44" s="25">
        <v>4522.9</v>
      </c>
      <c r="L44" s="2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ht="15" customHeight="1">
      <c r="A45" s="21">
        <v>125</v>
      </c>
      <c r="B45" t="s" s="27">
        <v>53</v>
      </c>
      <c r="C45" s="25">
        <v>271</v>
      </c>
      <c r="D45" s="25"/>
      <c r="E45" s="25"/>
      <c r="F45" s="25">
        <v>1156</v>
      </c>
      <c r="G45" s="25"/>
      <c r="H45" s="25">
        <f>D45+E45+F45+G45</f>
        <v>1156</v>
      </c>
      <c r="I45" s="25">
        <v>222.6</v>
      </c>
      <c r="J45" s="24">
        <f>K45/C45</f>
        <v>13.5453874538745</v>
      </c>
      <c r="K45" s="25">
        <v>3670.8</v>
      </c>
      <c r="L45" s="2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ht="15" customHeight="1">
      <c r="A46" s="21">
        <v>126</v>
      </c>
      <c r="B46" t="s" s="27">
        <v>54</v>
      </c>
      <c r="C46" s="25">
        <v>838</v>
      </c>
      <c r="D46" s="25"/>
      <c r="E46" s="25">
        <v>5207.2</v>
      </c>
      <c r="F46" s="25"/>
      <c r="G46" s="25"/>
      <c r="H46" s="25">
        <f>D46+E46+F46+G46</f>
        <v>5207.2</v>
      </c>
      <c r="I46" s="25"/>
      <c r="J46" s="24">
        <f>K46/C46</f>
        <v>10.2736276849642</v>
      </c>
      <c r="K46" s="25">
        <v>8609.299999999999</v>
      </c>
      <c r="L46" s="2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ht="15" customHeight="1">
      <c r="A47" s="21">
        <v>127</v>
      </c>
      <c r="B47" t="s" s="27">
        <v>55</v>
      </c>
      <c r="C47" s="25">
        <v>294</v>
      </c>
      <c r="D47" s="25"/>
      <c r="E47" s="25"/>
      <c r="F47" s="25">
        <v>1944.1</v>
      </c>
      <c r="G47" s="25"/>
      <c r="H47" s="25">
        <f>D47+E47+F47+G47</f>
        <v>1944.1</v>
      </c>
      <c r="I47" s="25"/>
      <c r="J47" s="24">
        <f>K47/C47</f>
        <v>7.79489795918367</v>
      </c>
      <c r="K47" s="25">
        <v>2291.7</v>
      </c>
      <c r="L47" s="2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ht="15" customHeight="1">
      <c r="A48" s="21">
        <v>128</v>
      </c>
      <c r="B48" t="s" s="27">
        <v>56</v>
      </c>
      <c r="C48" s="25">
        <v>1048</v>
      </c>
      <c r="D48" s="25"/>
      <c r="E48" s="25">
        <v>2411.8</v>
      </c>
      <c r="F48" s="25"/>
      <c r="G48" s="25">
        <v>3032.6</v>
      </c>
      <c r="H48" s="25">
        <f>D48+E48+F48+G48</f>
        <v>5444.4</v>
      </c>
      <c r="I48" s="25"/>
      <c r="J48" s="24">
        <f>K48/C48</f>
        <v>8.371278625954201</v>
      </c>
      <c r="K48" s="25">
        <v>8773.1</v>
      </c>
      <c r="L48" s="2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ht="15" customHeight="1">
      <c r="A49" s="21">
        <v>129</v>
      </c>
      <c r="B49" t="s" s="27">
        <v>57</v>
      </c>
      <c r="C49" s="25">
        <v>517</v>
      </c>
      <c r="D49" s="25"/>
      <c r="E49" s="25"/>
      <c r="F49" s="25">
        <v>1689.8</v>
      </c>
      <c r="G49" s="25"/>
      <c r="H49" s="25">
        <f>D49+E49+F49+G49</f>
        <v>1689.8</v>
      </c>
      <c r="I49" s="25"/>
      <c r="J49" s="24">
        <f>K49/C49</f>
        <v>4.5027079303675</v>
      </c>
      <c r="K49" s="25">
        <v>2327.9</v>
      </c>
      <c r="L49" s="2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ht="15" customHeight="1">
      <c r="A50" s="21">
        <v>130</v>
      </c>
      <c r="B50" t="s" s="27">
        <v>58</v>
      </c>
      <c r="C50" s="25">
        <v>886</v>
      </c>
      <c r="D50" s="25">
        <v>3696.5</v>
      </c>
      <c r="E50" s="25"/>
      <c r="F50" s="25"/>
      <c r="G50" s="25"/>
      <c r="H50" s="25">
        <f>D50+E50+F50+G50</f>
        <v>3696.5</v>
      </c>
      <c r="I50" s="25"/>
      <c r="J50" s="24">
        <f>K50/C50</f>
        <v>7.05237020316027</v>
      </c>
      <c r="K50" s="25">
        <v>6248.4</v>
      </c>
      <c r="L50" s="2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ht="15" customHeight="1">
      <c r="A51" s="21">
        <v>131</v>
      </c>
      <c r="B51" t="s" s="27">
        <v>59</v>
      </c>
      <c r="C51" s="25">
        <v>516</v>
      </c>
      <c r="D51" s="25">
        <v>3743.2</v>
      </c>
      <c r="E51" s="25"/>
      <c r="F51" s="25"/>
      <c r="G51" s="25"/>
      <c r="H51" s="25">
        <f>D51+E51+F51+G51</f>
        <v>3743.2</v>
      </c>
      <c r="I51" s="25">
        <v>455</v>
      </c>
      <c r="J51" s="24">
        <f>K51/C51</f>
        <v>14.8881782945736</v>
      </c>
      <c r="K51" s="25">
        <v>7682.3</v>
      </c>
      <c r="L51" s="2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ht="15" customHeight="1">
      <c r="A52" s="21">
        <v>132</v>
      </c>
      <c r="B52" t="s" s="27">
        <v>60</v>
      </c>
      <c r="C52" s="25">
        <v>900</v>
      </c>
      <c r="D52" s="25">
        <v>2471.4</v>
      </c>
      <c r="E52" s="25">
        <v>115.7</v>
      </c>
      <c r="F52" s="25">
        <v>3265</v>
      </c>
      <c r="G52" s="25"/>
      <c r="H52" s="25">
        <f>D52+E52+F52+G52</f>
        <v>5852.1</v>
      </c>
      <c r="I52" s="25">
        <v>240.3</v>
      </c>
      <c r="J52" s="24">
        <f>K52/C52</f>
        <v>11.4615555555556</v>
      </c>
      <c r="K52" s="25">
        <v>10315.4</v>
      </c>
      <c r="L52" s="2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ht="15" customHeight="1">
      <c r="A53" s="21">
        <v>133</v>
      </c>
      <c r="B53" t="s" s="27">
        <v>61</v>
      </c>
      <c r="C53" s="25">
        <v>1294</v>
      </c>
      <c r="D53" s="25">
        <v>8197</v>
      </c>
      <c r="E53" s="25"/>
      <c r="F53" s="25"/>
      <c r="G53" s="25"/>
      <c r="H53" s="25">
        <f>D53+E53+F53+G53</f>
        <v>8197</v>
      </c>
      <c r="I53" s="25">
        <v>163.2</v>
      </c>
      <c r="J53" s="24">
        <f>K53/C53</f>
        <v>14.0375579598145</v>
      </c>
      <c r="K53" s="25">
        <v>18164.6</v>
      </c>
      <c r="L53" s="2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ht="15" customHeight="1">
      <c r="A54" s="21">
        <v>134</v>
      </c>
      <c r="B54" t="s" s="27">
        <v>62</v>
      </c>
      <c r="C54" s="25">
        <v>569</v>
      </c>
      <c r="D54" s="25"/>
      <c r="E54" s="25"/>
      <c r="F54" s="25">
        <v>2846.8</v>
      </c>
      <c r="G54" s="25"/>
      <c r="H54" s="25">
        <f>D54+E54+F54+G54</f>
        <v>2846.8</v>
      </c>
      <c r="I54" s="25"/>
      <c r="J54" s="24">
        <f>K54/C54</f>
        <v>5.88787346221441</v>
      </c>
      <c r="K54" s="25">
        <v>3350.2</v>
      </c>
      <c r="L54" s="2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ht="15" customHeight="1">
      <c r="A55" s="21">
        <v>135</v>
      </c>
      <c r="B55" t="s" s="27">
        <v>63</v>
      </c>
      <c r="C55" s="25">
        <v>1710</v>
      </c>
      <c r="D55" s="25">
        <v>14966.2</v>
      </c>
      <c r="E55" s="25"/>
      <c r="F55" s="25"/>
      <c r="G55" s="25"/>
      <c r="H55" s="25">
        <f>D55+E55+F55+G55</f>
        <v>14966.2</v>
      </c>
      <c r="I55" s="25">
        <v>5823.6</v>
      </c>
      <c r="J55" s="24">
        <f>K55/C55</f>
        <v>19.4546783625731</v>
      </c>
      <c r="K55" s="25">
        <v>33267.5</v>
      </c>
      <c r="L55" s="2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ht="15" customHeight="1">
      <c r="A56" s="21">
        <v>136</v>
      </c>
      <c r="B56" t="s" s="27">
        <v>64</v>
      </c>
      <c r="C56" s="25">
        <v>717</v>
      </c>
      <c r="D56" s="25"/>
      <c r="E56" s="25"/>
      <c r="F56" s="25">
        <v>3501.8</v>
      </c>
      <c r="G56" s="25"/>
      <c r="H56" s="25">
        <f>D56+E56+F56+G56</f>
        <v>3501.8</v>
      </c>
      <c r="I56" s="25">
        <v>703.9</v>
      </c>
      <c r="J56" s="24">
        <f>K56/C56</f>
        <v>13.3715481171548</v>
      </c>
      <c r="K56" s="25">
        <v>9587.4</v>
      </c>
      <c r="L56" s="2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ht="15" customHeight="1">
      <c r="A57" s="21">
        <v>137</v>
      </c>
      <c r="B57" t="s" s="27">
        <v>65</v>
      </c>
      <c r="C57" s="25">
        <v>745</v>
      </c>
      <c r="D57" s="25"/>
      <c r="E57" s="25"/>
      <c r="F57" s="25">
        <v>4348.1</v>
      </c>
      <c r="G57" s="25"/>
      <c r="H57" s="25">
        <f>D57+E57+F57+G57</f>
        <v>4348.1</v>
      </c>
      <c r="I57" s="25"/>
      <c r="J57" s="24">
        <f>K57/C57</f>
        <v>13.5585234899329</v>
      </c>
      <c r="K57" s="25">
        <v>10101.1</v>
      </c>
      <c r="L57" s="2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ht="15" customHeight="1">
      <c r="A58" s="21">
        <v>138</v>
      </c>
      <c r="B58" t="s" s="27">
        <v>66</v>
      </c>
      <c r="C58" s="25">
        <v>302</v>
      </c>
      <c r="D58" s="25"/>
      <c r="E58" s="25"/>
      <c r="F58" s="25">
        <v>1566.8</v>
      </c>
      <c r="G58" s="25"/>
      <c r="H58" s="25">
        <f>D58+E58+F58+G58</f>
        <v>1566.8</v>
      </c>
      <c r="I58" s="25"/>
      <c r="J58" s="24">
        <f>K58/C58</f>
        <v>8.51655629139073</v>
      </c>
      <c r="K58" s="25">
        <v>2572</v>
      </c>
      <c r="L58" s="2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ht="15" customHeight="1">
      <c r="A59" s="21">
        <v>139</v>
      </c>
      <c r="B59" t="s" s="29">
        <v>67</v>
      </c>
      <c r="C59" s="25">
        <v>553</v>
      </c>
      <c r="D59" s="30"/>
      <c r="E59" s="25"/>
      <c r="F59" s="25">
        <v>3546.9</v>
      </c>
      <c r="G59" s="25"/>
      <c r="H59" s="25">
        <f>D59+E59+F59+G59</f>
        <v>3546.9</v>
      </c>
      <c r="I59" s="25"/>
      <c r="J59" s="24">
        <f>K59/C59</f>
        <v>6.65406871609403</v>
      </c>
      <c r="K59" s="25">
        <v>3679.7</v>
      </c>
      <c r="L59" s="2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ht="15" customHeight="1">
      <c r="A60" s="21">
        <v>140</v>
      </c>
      <c r="B60" t="s" s="29">
        <v>68</v>
      </c>
      <c r="C60" s="25">
        <v>532</v>
      </c>
      <c r="D60" s="30"/>
      <c r="E60" s="25"/>
      <c r="F60" s="25">
        <v>2991.2</v>
      </c>
      <c r="G60" s="25"/>
      <c r="H60" s="25">
        <f>D60+E60+F60+G60</f>
        <v>2991.2</v>
      </c>
      <c r="I60" s="25"/>
      <c r="J60" s="24">
        <f>K60/C60</f>
        <v>8.599436090225559</v>
      </c>
      <c r="K60" s="25">
        <v>4574.9</v>
      </c>
      <c r="L60" s="2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ht="15" customHeight="1">
      <c r="A61" s="21">
        <v>141</v>
      </c>
      <c r="B61" t="s" s="27">
        <v>69</v>
      </c>
      <c r="C61" s="25">
        <v>1064</v>
      </c>
      <c r="D61" s="25"/>
      <c r="E61" s="25"/>
      <c r="F61" s="25">
        <v>5673.6</v>
      </c>
      <c r="G61" s="25"/>
      <c r="H61" s="25">
        <f>D61+E61+F61+G61</f>
        <v>5673.6</v>
      </c>
      <c r="I61" s="25">
        <v>748.9</v>
      </c>
      <c r="J61" s="24">
        <f>K61/C61</f>
        <v>5.69783834586466</v>
      </c>
      <c r="K61" s="25">
        <v>6062.5</v>
      </c>
      <c r="L61" s="2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ht="15" customHeight="1">
      <c r="A62" s="21">
        <v>142</v>
      </c>
      <c r="B62" t="s" s="27">
        <v>70</v>
      </c>
      <c r="C62" s="25">
        <v>2389</v>
      </c>
      <c r="D62" s="25">
        <v>17777.4</v>
      </c>
      <c r="E62" s="25"/>
      <c r="F62" s="25"/>
      <c r="G62" s="25"/>
      <c r="H62" s="25">
        <f>D62+E62+F62+G62</f>
        <v>17777.4</v>
      </c>
      <c r="I62" s="25">
        <v>1858.2</v>
      </c>
      <c r="J62" s="24">
        <f>K62/C62</f>
        <v>13.677103390540</v>
      </c>
      <c r="K62" s="25">
        <v>32674.6</v>
      </c>
      <c r="L62" s="2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ht="15" customHeight="1">
      <c r="A63" s="21">
        <v>143</v>
      </c>
      <c r="B63" t="s" s="27">
        <v>71</v>
      </c>
      <c r="C63" s="25">
        <v>284</v>
      </c>
      <c r="D63" s="25">
        <v>2175.2</v>
      </c>
      <c r="E63" s="25"/>
      <c r="F63" s="25"/>
      <c r="G63" s="25"/>
      <c r="H63" s="25">
        <f>D63+E63+F63+G63</f>
        <v>2175.2</v>
      </c>
      <c r="I63" s="25"/>
      <c r="J63" s="24">
        <f>K63/C63</f>
        <v>6.53133802816901</v>
      </c>
      <c r="K63" s="25">
        <v>1854.9</v>
      </c>
      <c r="L63" s="2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ht="15" customHeight="1">
      <c r="A64" s="21">
        <v>144</v>
      </c>
      <c r="B64" t="s" s="27">
        <v>72</v>
      </c>
      <c r="C64" s="25">
        <v>1173</v>
      </c>
      <c r="D64" s="25"/>
      <c r="E64" s="25"/>
      <c r="F64" s="25"/>
      <c r="G64" s="25">
        <v>5127.9</v>
      </c>
      <c r="H64" s="25">
        <f>D64+E64+F64+G64</f>
        <v>5127.9</v>
      </c>
      <c r="I64" s="25"/>
      <c r="J64" s="24">
        <f>K64/C64</f>
        <v>9.42514919011083</v>
      </c>
      <c r="K64" s="25">
        <v>11055.7</v>
      </c>
      <c r="L64" s="2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ht="15" customHeight="1">
      <c r="A65" s="21">
        <v>145</v>
      </c>
      <c r="B65" t="s" s="27">
        <v>73</v>
      </c>
      <c r="C65" s="25">
        <v>1438</v>
      </c>
      <c r="D65" s="25">
        <v>8766.6</v>
      </c>
      <c r="E65" s="25"/>
      <c r="F65" s="25"/>
      <c r="G65" s="25"/>
      <c r="H65" s="25">
        <f>D65+E65+F65+G65</f>
        <v>8766.6</v>
      </c>
      <c r="I65" s="25">
        <v>661</v>
      </c>
      <c r="J65" s="24">
        <f>K65/C65</f>
        <v>12.9162726008345</v>
      </c>
      <c r="K65" s="25">
        <v>18573.6</v>
      </c>
      <c r="L65" s="2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ht="15" customHeight="1">
      <c r="A66" s="21">
        <v>146</v>
      </c>
      <c r="B66" t="s" s="27">
        <v>74</v>
      </c>
      <c r="C66" s="25">
        <v>2002</v>
      </c>
      <c r="D66" s="25">
        <v>4554.4</v>
      </c>
      <c r="E66" s="25">
        <v>1490.4</v>
      </c>
      <c r="F66" s="25">
        <v>6651.5</v>
      </c>
      <c r="G66" s="25"/>
      <c r="H66" s="25">
        <f>D66+E66+F66+G66</f>
        <v>12696.3</v>
      </c>
      <c r="I66" s="25">
        <v>509.4</v>
      </c>
      <c r="J66" s="24">
        <f>K66/C66</f>
        <v>8.842757242757241</v>
      </c>
      <c r="K66" s="25">
        <v>17703.2</v>
      </c>
      <c r="L66" s="2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ht="15" customHeight="1">
      <c r="A67" s="21">
        <v>147</v>
      </c>
      <c r="B67" t="s" s="27">
        <v>75</v>
      </c>
      <c r="C67" s="25">
        <v>789</v>
      </c>
      <c r="D67" s="25">
        <v>4744.8</v>
      </c>
      <c r="E67" s="25"/>
      <c r="F67" s="25"/>
      <c r="G67" s="25"/>
      <c r="H67" s="25">
        <f>D67+E67+F67+G67</f>
        <v>4744.8</v>
      </c>
      <c r="I67" s="25">
        <v>121.7</v>
      </c>
      <c r="J67" s="24">
        <f>K67/C67</f>
        <v>16.2154626108999</v>
      </c>
      <c r="K67" s="25">
        <v>12794</v>
      </c>
      <c r="L67" s="2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ht="15" customHeight="1">
      <c r="A68" s="21">
        <v>148</v>
      </c>
      <c r="B68" t="s" s="27">
        <v>76</v>
      </c>
      <c r="C68" s="25">
        <v>213</v>
      </c>
      <c r="D68" s="25"/>
      <c r="E68" s="25"/>
      <c r="F68" s="25">
        <v>1400</v>
      </c>
      <c r="G68" s="25"/>
      <c r="H68" s="25">
        <f>D68+E68+F68+G68</f>
        <v>1400</v>
      </c>
      <c r="I68" s="25"/>
      <c r="J68" s="24">
        <f>K68/C68</f>
        <v>6.0112676056338</v>
      </c>
      <c r="K68" s="25">
        <v>1280.4</v>
      </c>
      <c r="L68" s="2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ht="15" customHeight="1">
      <c r="A69" s="21">
        <v>149</v>
      </c>
      <c r="B69" t="s" s="27">
        <v>77</v>
      </c>
      <c r="C69" s="25">
        <v>215</v>
      </c>
      <c r="D69" s="25"/>
      <c r="E69" s="25"/>
      <c r="F69" s="25">
        <v>1382.3</v>
      </c>
      <c r="G69" s="25"/>
      <c r="H69" s="25">
        <f>D69+E69+F69+G69</f>
        <v>1382.3</v>
      </c>
      <c r="I69" s="25"/>
      <c r="J69" s="24">
        <f>K69/C69</f>
        <v>5.31395348837209</v>
      </c>
      <c r="K69" s="25">
        <v>1142.5</v>
      </c>
      <c r="L69" s="2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ht="15" customHeight="1">
      <c r="A70" s="21">
        <v>150</v>
      </c>
      <c r="B70" t="s" s="27">
        <v>78</v>
      </c>
      <c r="C70" s="25">
        <v>215</v>
      </c>
      <c r="D70" s="25"/>
      <c r="E70" s="25"/>
      <c r="F70" s="25">
        <v>1477.7</v>
      </c>
      <c r="G70" s="25"/>
      <c r="H70" s="25">
        <f>D70+E70+F70+G70</f>
        <v>1477.7</v>
      </c>
      <c r="I70" s="25"/>
      <c r="J70" s="24">
        <f>K70/C70</f>
        <v>5.60697674418605</v>
      </c>
      <c r="K70" s="25">
        <v>1205.5</v>
      </c>
      <c r="L70" s="2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ht="15" customHeight="1">
      <c r="A71" s="21">
        <v>151</v>
      </c>
      <c r="B71" t="s" s="27">
        <v>79</v>
      </c>
      <c r="C71" s="25">
        <v>818</v>
      </c>
      <c r="D71" s="25"/>
      <c r="E71" s="25"/>
      <c r="F71" s="25">
        <v>3900.8</v>
      </c>
      <c r="G71" s="25"/>
      <c r="H71" s="25">
        <f>D71+E71+F71+G71</f>
        <v>3900.8</v>
      </c>
      <c r="I71" s="25"/>
      <c r="J71" s="24">
        <f>K71/C71</f>
        <v>6.75305623471883</v>
      </c>
      <c r="K71" s="25">
        <v>5524</v>
      </c>
      <c r="L71" s="2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ht="15" customHeight="1">
      <c r="A72" s="21">
        <v>152</v>
      </c>
      <c r="B72" t="s" s="27">
        <v>80</v>
      </c>
      <c r="C72" s="25">
        <v>1284</v>
      </c>
      <c r="D72" s="25">
        <v>6953.6</v>
      </c>
      <c r="E72" s="25"/>
      <c r="F72" s="25"/>
      <c r="G72" s="25"/>
      <c r="H72" s="25">
        <f>D72+E72+F72+G72</f>
        <v>6953.6</v>
      </c>
      <c r="I72" s="25">
        <v>493.9</v>
      </c>
      <c r="J72" s="24">
        <f>K72/C72</f>
        <v>9.24968847352025</v>
      </c>
      <c r="K72" s="25">
        <v>11876.6</v>
      </c>
      <c r="L72" s="2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ht="15" customHeight="1">
      <c r="A73" s="21">
        <v>153</v>
      </c>
      <c r="B73" t="s" s="27">
        <v>81</v>
      </c>
      <c r="C73" s="25">
        <v>301</v>
      </c>
      <c r="D73" s="25"/>
      <c r="E73" s="25"/>
      <c r="F73" s="25">
        <v>1535.9</v>
      </c>
      <c r="G73" s="25"/>
      <c r="H73" s="25">
        <f>D73+E73+F73+G73</f>
        <v>1535.9</v>
      </c>
      <c r="I73" s="25"/>
      <c r="J73" s="24">
        <f>K73/C73</f>
        <v>10.5382059800664</v>
      </c>
      <c r="K73" s="25">
        <v>3172</v>
      </c>
      <c r="L73" s="2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ht="15" customHeight="1">
      <c r="A74" s="21">
        <v>154</v>
      </c>
      <c r="B74" t="s" s="27">
        <v>82</v>
      </c>
      <c r="C74" s="25">
        <v>566</v>
      </c>
      <c r="D74" s="25"/>
      <c r="E74" s="25"/>
      <c r="F74" s="25">
        <v>5320.4</v>
      </c>
      <c r="G74" s="25"/>
      <c r="H74" s="25">
        <f>D74+E74+F74+G74</f>
        <v>5320.4</v>
      </c>
      <c r="I74" s="25">
        <v>74.59999999999999</v>
      </c>
      <c r="J74" s="24">
        <f>K74/C74</f>
        <v>21.666961130742</v>
      </c>
      <c r="K74" s="25">
        <v>12263.5</v>
      </c>
      <c r="L74" s="2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ht="15" customHeight="1">
      <c r="A75" s="21">
        <v>155</v>
      </c>
      <c r="B75" t="s" s="27">
        <v>83</v>
      </c>
      <c r="C75" s="25">
        <v>249</v>
      </c>
      <c r="D75" s="25"/>
      <c r="E75" s="25"/>
      <c r="F75" s="25">
        <v>687.7</v>
      </c>
      <c r="G75" s="25"/>
      <c r="H75" s="25">
        <f>D75+E75+F75+G75</f>
        <v>687.7</v>
      </c>
      <c r="I75" s="25"/>
      <c r="J75" s="24">
        <f>K75/C75</f>
        <v>6.7433734939759</v>
      </c>
      <c r="K75" s="25">
        <v>1679.1</v>
      </c>
      <c r="L75" s="2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ht="15" customHeight="1">
      <c r="A76" s="21">
        <v>156</v>
      </c>
      <c r="B76" t="s" s="27">
        <v>84</v>
      </c>
      <c r="C76" s="25">
        <v>265</v>
      </c>
      <c r="D76" s="25"/>
      <c r="E76" s="25"/>
      <c r="F76" s="25">
        <v>1763.5</v>
      </c>
      <c r="G76" s="25"/>
      <c r="H76" s="25">
        <f>D76+E76+F76+G76</f>
        <v>1763.5</v>
      </c>
      <c r="I76" s="25"/>
      <c r="J76" s="24">
        <f>K76/C76</f>
        <v>11.8320754716981</v>
      </c>
      <c r="K76" s="25">
        <v>3135.5</v>
      </c>
      <c r="L76" s="2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ht="15" customHeight="1">
      <c r="A77" s="21">
        <v>157</v>
      </c>
      <c r="B77" t="s" s="27">
        <v>85</v>
      </c>
      <c r="C77" s="25">
        <v>511</v>
      </c>
      <c r="D77" s="25"/>
      <c r="E77" s="25"/>
      <c r="F77" s="25">
        <v>2819.7</v>
      </c>
      <c r="G77" s="25"/>
      <c r="H77" s="25">
        <f>D77+E77+F77+G77</f>
        <v>2819.7</v>
      </c>
      <c r="I77" s="25"/>
      <c r="J77" s="24">
        <f>K77/C77</f>
        <v>13.6737769080235</v>
      </c>
      <c r="K77" s="25">
        <v>6987.3</v>
      </c>
      <c r="L77" s="2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ht="15" customHeight="1">
      <c r="A78" s="21">
        <v>158</v>
      </c>
      <c r="B78" t="s" s="27">
        <v>86</v>
      </c>
      <c r="C78" s="25">
        <v>162</v>
      </c>
      <c r="D78" s="25"/>
      <c r="E78" s="25"/>
      <c r="F78" s="25">
        <v>355.8</v>
      </c>
      <c r="G78" s="25"/>
      <c r="H78" s="25">
        <f>D78+E78+F78+G78</f>
        <v>355.8</v>
      </c>
      <c r="I78" s="25"/>
      <c r="J78" s="24">
        <f>K78/C78</f>
        <v>13.3074074074074</v>
      </c>
      <c r="K78" s="25">
        <v>2155.8</v>
      </c>
      <c r="L78" s="2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ht="15" customHeight="1">
      <c r="A79" s="21">
        <v>159</v>
      </c>
      <c r="B79" t="s" s="27">
        <v>87</v>
      </c>
      <c r="C79" s="25">
        <v>403</v>
      </c>
      <c r="D79" s="25"/>
      <c r="E79" s="25"/>
      <c r="F79" s="25">
        <v>2218.3</v>
      </c>
      <c r="G79" s="25"/>
      <c r="H79" s="25">
        <f>D79+E79+F79+G79</f>
        <v>2218.3</v>
      </c>
      <c r="I79" s="25"/>
      <c r="J79" s="24">
        <f>K79/C79</f>
        <v>12.6674937965261</v>
      </c>
      <c r="K79" s="25">
        <v>5105</v>
      </c>
      <c r="L79" s="2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ht="15" customHeight="1">
      <c r="A80" s="21">
        <v>160</v>
      </c>
      <c r="B80" t="s" s="27">
        <v>88</v>
      </c>
      <c r="C80" s="25">
        <v>448</v>
      </c>
      <c r="D80" s="25"/>
      <c r="E80" s="25"/>
      <c r="F80" s="25">
        <v>1998</v>
      </c>
      <c r="G80" s="25"/>
      <c r="H80" s="25">
        <f>D80+E80+F80+G80</f>
        <v>1998</v>
      </c>
      <c r="I80" s="25"/>
      <c r="J80" s="24">
        <f>K80/C80</f>
        <v>6.58861607142857</v>
      </c>
      <c r="K80" s="25">
        <v>2951.7</v>
      </c>
      <c r="L80" s="2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ht="15" customHeight="1">
      <c r="A81" s="21">
        <v>161</v>
      </c>
      <c r="B81" t="s" s="27">
        <v>89</v>
      </c>
      <c r="C81" s="25">
        <v>519</v>
      </c>
      <c r="D81" s="25"/>
      <c r="E81" s="25"/>
      <c r="F81" s="25">
        <v>1871.2</v>
      </c>
      <c r="G81" s="25"/>
      <c r="H81" s="25">
        <f>D81+E81+F81+G81</f>
        <v>1871.2</v>
      </c>
      <c r="I81" s="25"/>
      <c r="J81" s="24">
        <f>K81/C81</f>
        <v>6.81348747591522</v>
      </c>
      <c r="K81" s="25">
        <v>3536.2</v>
      </c>
      <c r="L81" s="2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ht="15" customHeight="1">
      <c r="A82" s="21">
        <v>162</v>
      </c>
      <c r="B82" t="s" s="27">
        <v>90</v>
      </c>
      <c r="C82" s="25">
        <v>197</v>
      </c>
      <c r="D82" s="25"/>
      <c r="E82" s="25"/>
      <c r="F82" s="25"/>
      <c r="G82" s="25">
        <v>926.5</v>
      </c>
      <c r="H82" s="25">
        <f>D82+E82+F82+G82</f>
        <v>926.5</v>
      </c>
      <c r="I82" s="25"/>
      <c r="J82" s="24">
        <f>K82/C82</f>
        <v>11.0883248730964</v>
      </c>
      <c r="K82" s="25">
        <v>2184.4</v>
      </c>
      <c r="L82" s="2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ht="15" customHeight="1">
      <c r="A83" s="21">
        <v>163</v>
      </c>
      <c r="B83" t="s" s="27">
        <v>91</v>
      </c>
      <c r="C83" s="25">
        <v>167</v>
      </c>
      <c r="D83" s="25"/>
      <c r="E83" s="25"/>
      <c r="F83" s="25">
        <v>859</v>
      </c>
      <c r="G83" s="25"/>
      <c r="H83" s="25">
        <f>D83+E83+F83+G83</f>
        <v>859</v>
      </c>
      <c r="I83" s="31"/>
      <c r="J83" s="24">
        <f>K83/C83</f>
        <v>6.38383233532934</v>
      </c>
      <c r="K83" s="25">
        <v>1066.1</v>
      </c>
      <c r="L83" s="2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ht="15" customHeight="1">
      <c r="A84" s="21">
        <v>164</v>
      </c>
      <c r="B84" t="s" s="27">
        <v>92</v>
      </c>
      <c r="C84" s="25">
        <v>2300</v>
      </c>
      <c r="D84" s="25"/>
      <c r="E84" s="25"/>
      <c r="F84" s="25">
        <v>18581.7</v>
      </c>
      <c r="G84" s="25"/>
      <c r="H84" s="25">
        <f>D84+E84+F84+G84</f>
        <v>18581.7</v>
      </c>
      <c r="I84" s="32"/>
      <c r="J84" s="24">
        <f>K84/C84</f>
        <v>5.46795652173913</v>
      </c>
      <c r="K84" s="25">
        <v>12576.3</v>
      </c>
      <c r="L84" s="2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ht="15" customHeight="1">
      <c r="A85" s="21"/>
      <c r="B85" t="s" s="22">
        <v>93</v>
      </c>
      <c r="C85" s="23"/>
      <c r="D85" s="23"/>
      <c r="E85" s="23"/>
      <c r="F85" s="23"/>
      <c r="G85" s="23"/>
      <c r="H85" s="25"/>
      <c r="I85" s="31"/>
      <c r="J85" s="24"/>
      <c r="K85" s="25"/>
      <c r="L85" s="2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ht="15" customHeight="1">
      <c r="A86" s="21">
        <v>170</v>
      </c>
      <c r="B86" t="s" s="33">
        <v>94</v>
      </c>
      <c r="C86" s="25">
        <v>1460</v>
      </c>
      <c r="D86" s="25">
        <v>15382.6</v>
      </c>
      <c r="E86" s="25"/>
      <c r="F86" s="25"/>
      <c r="G86" s="25"/>
      <c r="H86" s="25">
        <f>D86+E86+F86+G86</f>
        <v>15382.6</v>
      </c>
      <c r="I86" s="25">
        <v>5079.2</v>
      </c>
      <c r="J86" s="24">
        <f>K86/C86</f>
        <v>12.6930821917808</v>
      </c>
      <c r="K86" s="25">
        <v>18531.9</v>
      </c>
      <c r="L86" s="2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ht="15" customHeight="1">
      <c r="A87" s="21">
        <v>171</v>
      </c>
      <c r="B87" t="s" s="33">
        <v>95</v>
      </c>
      <c r="C87" s="25">
        <v>1378</v>
      </c>
      <c r="D87" s="25">
        <v>11176.5</v>
      </c>
      <c r="E87" s="25"/>
      <c r="F87" s="25"/>
      <c r="G87" s="25"/>
      <c r="H87" s="25">
        <f>D87+E87+F87+G87</f>
        <v>11176.5</v>
      </c>
      <c r="I87" s="25">
        <v>2378.5</v>
      </c>
      <c r="J87" s="24">
        <f>K87/C87</f>
        <v>4.71313497822932</v>
      </c>
      <c r="K87" s="25">
        <v>6494.7</v>
      </c>
      <c r="L87" s="2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ht="15" customHeight="1">
      <c r="A88" s="21">
        <v>173</v>
      </c>
      <c r="B88" t="s" s="33">
        <v>96</v>
      </c>
      <c r="C88" s="25">
        <v>1316</v>
      </c>
      <c r="D88" s="25">
        <v>15896.9</v>
      </c>
      <c r="E88" s="25"/>
      <c r="F88" s="25"/>
      <c r="G88" s="25"/>
      <c r="H88" s="25">
        <f>15896/1316*810</f>
        <v>9784.012158054709</v>
      </c>
      <c r="I88" s="25">
        <v>19739.5</v>
      </c>
      <c r="J88" s="24">
        <f>K88/C88</f>
        <v>11.8295592705167</v>
      </c>
      <c r="K88" s="25">
        <v>15567.7</v>
      </c>
      <c r="L88" s="2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ht="15" customHeight="1">
      <c r="A89" s="21">
        <v>174</v>
      </c>
      <c r="B89" t="s" s="27">
        <v>97</v>
      </c>
      <c r="C89" s="25">
        <v>181</v>
      </c>
      <c r="D89" s="25"/>
      <c r="E89" s="25"/>
      <c r="F89" s="25">
        <v>811.6</v>
      </c>
      <c r="G89" s="25"/>
      <c r="H89" s="25">
        <f>D89+E89+F89+G89</f>
        <v>811.6</v>
      </c>
      <c r="I89" s="25"/>
      <c r="J89" s="24">
        <f>K89/C89</f>
        <v>4.22762430939227</v>
      </c>
      <c r="K89" s="25">
        <v>765.2</v>
      </c>
      <c r="L89" s="2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ht="15" customHeight="1">
      <c r="A90" s="21">
        <v>175</v>
      </c>
      <c r="B90" t="s" s="27">
        <v>98</v>
      </c>
      <c r="C90" s="25">
        <v>763</v>
      </c>
      <c r="D90" s="25"/>
      <c r="E90" s="25"/>
      <c r="F90" s="25">
        <v>4381.5</v>
      </c>
      <c r="G90" s="25"/>
      <c r="H90" s="25">
        <f>D90+E90+F90+G90</f>
        <v>4381.5</v>
      </c>
      <c r="I90" s="25">
        <v>347.3</v>
      </c>
      <c r="J90" s="24">
        <f>K90/C90</f>
        <v>9.487418086500661</v>
      </c>
      <c r="K90" s="25">
        <v>7238.9</v>
      </c>
      <c r="L90" s="2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ht="15" customHeight="1">
      <c r="A91" s="21">
        <v>176</v>
      </c>
      <c r="B91" t="s" s="27">
        <v>99</v>
      </c>
      <c r="C91" s="25">
        <v>494</v>
      </c>
      <c r="D91" s="25"/>
      <c r="E91" s="25"/>
      <c r="F91" s="25">
        <v>2035.5</v>
      </c>
      <c r="G91" s="25"/>
      <c r="H91" s="25">
        <f>D91+E91+F91+G91</f>
        <v>2035.5</v>
      </c>
      <c r="I91" s="25"/>
      <c r="J91" s="24">
        <f>K91/C91</f>
        <v>7.51093117408907</v>
      </c>
      <c r="K91" s="25">
        <v>3710.4</v>
      </c>
      <c r="L91" s="2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ht="15" customHeight="1">
      <c r="A92" s="21">
        <v>177</v>
      </c>
      <c r="B92" t="s" s="27">
        <v>100</v>
      </c>
      <c r="C92" s="25">
        <v>182</v>
      </c>
      <c r="D92" s="25">
        <v>1895.3</v>
      </c>
      <c r="E92" s="25"/>
      <c r="F92" s="25"/>
      <c r="G92" s="25"/>
      <c r="H92" s="25">
        <f>D92+E92+F92+G92</f>
        <v>1895.3</v>
      </c>
      <c r="I92" s="25">
        <v>263.8</v>
      </c>
      <c r="J92" s="24">
        <f>K92/C92</f>
        <v>8.36868131868132</v>
      </c>
      <c r="K92" s="25">
        <v>1523.1</v>
      </c>
      <c r="L92" s="2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ht="15" customHeight="1">
      <c r="A93" s="21">
        <v>178</v>
      </c>
      <c r="B93" t="s" s="27">
        <v>101</v>
      </c>
      <c r="C93" s="25">
        <v>974</v>
      </c>
      <c r="D93" s="25"/>
      <c r="E93" s="25"/>
      <c r="F93" s="25">
        <v>6555.5</v>
      </c>
      <c r="G93" s="25"/>
      <c r="H93" s="25">
        <f>D93+E93+F93+G93</f>
        <v>6555.5</v>
      </c>
      <c r="I93" s="25"/>
      <c r="J93" s="24">
        <f>K93/C93</f>
        <v>16.3386036960986</v>
      </c>
      <c r="K93" s="25">
        <v>15913.8</v>
      </c>
      <c r="L93" s="2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ht="15" customHeight="1">
      <c r="A94" s="21">
        <v>179</v>
      </c>
      <c r="B94" t="s" s="27">
        <v>102</v>
      </c>
      <c r="C94" s="25">
        <v>1116</v>
      </c>
      <c r="D94" s="25"/>
      <c r="E94" s="25"/>
      <c r="F94" s="25">
        <v>5041.5</v>
      </c>
      <c r="G94" s="25"/>
      <c r="H94" s="25">
        <f>D94+E94+F94+G94</f>
        <v>5041.5</v>
      </c>
      <c r="I94" s="25"/>
      <c r="J94" s="24">
        <f>K94/C94</f>
        <v>9.62697132616487</v>
      </c>
      <c r="K94" s="25">
        <v>10743.7</v>
      </c>
      <c r="L94" s="2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ht="15" customHeight="1">
      <c r="A95" s="21">
        <v>180</v>
      </c>
      <c r="B95" t="s" s="27">
        <v>103</v>
      </c>
      <c r="C95" s="25">
        <v>328</v>
      </c>
      <c r="D95" s="25"/>
      <c r="E95" s="25"/>
      <c r="F95" s="25">
        <v>1757.8</v>
      </c>
      <c r="G95" s="25"/>
      <c r="H95" s="25">
        <f>D95+E95+F95+G95</f>
        <v>1757.8</v>
      </c>
      <c r="I95" s="25"/>
      <c r="J95" s="24">
        <f>K95/C95</f>
        <v>7.6640243902439</v>
      </c>
      <c r="K95" s="25">
        <v>2513.8</v>
      </c>
      <c r="L95" s="2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ht="15" customHeight="1">
      <c r="A96" s="21">
        <v>187</v>
      </c>
      <c r="B96" t="s" s="33">
        <v>104</v>
      </c>
      <c r="C96" s="25">
        <v>839</v>
      </c>
      <c r="D96" s="25">
        <v>5213</v>
      </c>
      <c r="E96" s="25"/>
      <c r="F96" s="23"/>
      <c r="G96" s="23"/>
      <c r="H96" s="25">
        <f>D96+E96+F96+G96</f>
        <v>5213</v>
      </c>
      <c r="I96" s="25">
        <v>798.4</v>
      </c>
      <c r="J96" s="24">
        <f>K96/C96</f>
        <v>7.4222884386174</v>
      </c>
      <c r="K96" s="25">
        <v>6227.3</v>
      </c>
      <c r="L96" s="2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ht="15" customHeight="1">
      <c r="A97" s="21">
        <v>192</v>
      </c>
      <c r="B97" t="s" s="27">
        <v>105</v>
      </c>
      <c r="C97" s="25">
        <v>623</v>
      </c>
      <c r="D97" s="25"/>
      <c r="E97" s="25"/>
      <c r="F97" s="25">
        <v>4203.6</v>
      </c>
      <c r="G97" s="25"/>
      <c r="H97" s="25">
        <f>D97+E97+F97+G97</f>
        <v>4203.6</v>
      </c>
      <c r="I97" s="25"/>
      <c r="J97" s="24">
        <f>K97/C97</f>
        <v>13.2001605136437</v>
      </c>
      <c r="K97" s="25">
        <v>8223.700000000001</v>
      </c>
      <c r="L97" s="26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ht="15" customHeight="1">
      <c r="A98" s="21">
        <v>193</v>
      </c>
      <c r="B98" t="s" s="27">
        <v>106</v>
      </c>
      <c r="C98" s="25">
        <v>734</v>
      </c>
      <c r="D98" s="25">
        <v>2643.4</v>
      </c>
      <c r="E98" s="25"/>
      <c r="F98" s="25">
        <v>2211.4</v>
      </c>
      <c r="G98" s="25"/>
      <c r="H98" s="25">
        <f>D98+E98+F98+G98</f>
        <v>4854.8</v>
      </c>
      <c r="I98" s="25">
        <v>2158.1</v>
      </c>
      <c r="J98" s="24">
        <f>K98/C98</f>
        <v>21.416621253406</v>
      </c>
      <c r="K98" s="25">
        <v>15719.8</v>
      </c>
      <c r="L98" s="26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ht="15" customHeight="1">
      <c r="A99" s="21">
        <v>194</v>
      </c>
      <c r="B99" t="s" s="27">
        <v>107</v>
      </c>
      <c r="C99" s="25">
        <v>1514</v>
      </c>
      <c r="D99" s="25">
        <v>11823.9</v>
      </c>
      <c r="E99" s="25"/>
      <c r="F99" s="25"/>
      <c r="G99" s="25"/>
      <c r="H99" s="25">
        <f>D99+E99+F99+G99</f>
        <v>11823.9</v>
      </c>
      <c r="I99" s="25">
        <v>1965.1</v>
      </c>
      <c r="J99" s="24">
        <f>K99/C99</f>
        <v>10.6562087186262</v>
      </c>
      <c r="K99" s="25">
        <v>16133.5</v>
      </c>
      <c r="L99" s="2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ht="15" customHeight="1">
      <c r="A100" s="21">
        <v>195</v>
      </c>
      <c r="B100" t="s" s="27">
        <v>108</v>
      </c>
      <c r="C100" s="25">
        <v>922</v>
      </c>
      <c r="D100" s="25">
        <v>10801.4</v>
      </c>
      <c r="E100" s="25"/>
      <c r="F100" s="25"/>
      <c r="G100" s="25"/>
      <c r="H100" s="25">
        <f>D100+E100+F100+G100</f>
        <v>10801.4</v>
      </c>
      <c r="I100" s="25">
        <v>2306.8</v>
      </c>
      <c r="J100" s="24">
        <f>K100/C100</f>
        <v>17.346420824295</v>
      </c>
      <c r="K100" s="25">
        <v>15993.4</v>
      </c>
      <c r="L100" s="2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ht="15" customHeight="1">
      <c r="A101" s="21">
        <v>196</v>
      </c>
      <c r="B101" t="s" s="27">
        <v>109</v>
      </c>
      <c r="C101" s="25">
        <v>1137</v>
      </c>
      <c r="D101" s="25">
        <v>9330.799999999999</v>
      </c>
      <c r="E101" s="25"/>
      <c r="F101" s="25"/>
      <c r="G101" s="25"/>
      <c r="H101" s="25">
        <f>D101+E101+F101+G101</f>
        <v>9330.799999999999</v>
      </c>
      <c r="I101" s="25">
        <v>1872.3</v>
      </c>
      <c r="J101" s="24">
        <f>K101/C101</f>
        <v>11.9518029903254</v>
      </c>
      <c r="K101" s="25">
        <v>13589.2</v>
      </c>
      <c r="L101" s="2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ht="15" customHeight="1">
      <c r="A102" s="21">
        <v>197</v>
      </c>
      <c r="B102" t="s" s="33">
        <v>110</v>
      </c>
      <c r="C102" s="25">
        <v>181</v>
      </c>
      <c r="D102" s="25"/>
      <c r="E102" s="25">
        <v>1355</v>
      </c>
      <c r="F102" s="25"/>
      <c r="G102" s="25"/>
      <c r="H102" s="25">
        <f>D102+E102+F102+G102</f>
        <v>1355</v>
      </c>
      <c r="I102" s="25">
        <v>281.6</v>
      </c>
      <c r="J102" s="24">
        <f>K102/C102</f>
        <v>15.8220994475138</v>
      </c>
      <c r="K102" s="25">
        <v>2863.8</v>
      </c>
      <c r="L102" s="2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ht="15" customHeight="1">
      <c r="A103" s="21">
        <v>198</v>
      </c>
      <c r="B103" t="s" s="33">
        <v>111</v>
      </c>
      <c r="C103" s="25">
        <v>185</v>
      </c>
      <c r="D103" s="25"/>
      <c r="E103" s="25"/>
      <c r="F103" s="25">
        <v>849.1</v>
      </c>
      <c r="G103" s="25"/>
      <c r="H103" s="25">
        <f>D103+E103+F103+G103</f>
        <v>849.1</v>
      </c>
      <c r="I103" s="25"/>
      <c r="J103" s="24">
        <f>K103/C103</f>
        <v>3.87945945945946</v>
      </c>
      <c r="K103" s="25">
        <v>717.7</v>
      </c>
      <c r="L103" s="2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ht="15" customHeight="1">
      <c r="A104" s="21"/>
      <c r="B104" t="s" s="22">
        <v>112</v>
      </c>
      <c r="C104" s="23"/>
      <c r="D104" s="23"/>
      <c r="E104" s="23"/>
      <c r="F104" s="23"/>
      <c r="G104" s="23"/>
      <c r="H104" s="25"/>
      <c r="I104" s="23"/>
      <c r="J104" s="24"/>
      <c r="K104" s="25"/>
      <c r="L104" s="2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ht="46.5" customHeight="1">
      <c r="A105" s="34">
        <v>325</v>
      </c>
      <c r="B105" t="s" s="27">
        <v>113</v>
      </c>
      <c r="C105" s="25">
        <v>4220</v>
      </c>
      <c r="D105" s="25">
        <v>39060</v>
      </c>
      <c r="E105" s="25"/>
      <c r="F105" s="25"/>
      <c r="G105" s="25"/>
      <c r="H105" s="25">
        <f>D105*0.85</f>
        <v>33201</v>
      </c>
      <c r="I105" s="25"/>
      <c r="J105" s="24"/>
      <c r="K105" s="25"/>
      <c r="L105" s="2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ht="46.5" customHeight="1">
      <c r="A106" s="34">
        <v>326</v>
      </c>
      <c r="B106" t="s" s="27">
        <v>114</v>
      </c>
      <c r="C106" s="25">
        <v>982</v>
      </c>
      <c r="D106" s="25">
        <v>7856</v>
      </c>
      <c r="E106" s="25"/>
      <c r="F106" s="25"/>
      <c r="G106" s="25"/>
      <c r="H106" s="25">
        <f>D106*0.85</f>
        <v>6677.6</v>
      </c>
      <c r="I106" s="25"/>
      <c r="J106" s="24"/>
      <c r="K106" s="25"/>
      <c r="L106" s="2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ht="15" customHeight="1">
      <c r="A107" s="21"/>
      <c r="B107" t="s" s="22">
        <v>115</v>
      </c>
      <c r="C107" s="23"/>
      <c r="D107" s="23"/>
      <c r="E107" s="23"/>
      <c r="F107" s="23"/>
      <c r="G107" s="23"/>
      <c r="H107" s="23"/>
      <c r="I107" s="25"/>
      <c r="J107" s="24"/>
      <c r="K107" s="25"/>
      <c r="L107" s="2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ht="15" customHeight="1">
      <c r="A108" s="21">
        <v>531</v>
      </c>
      <c r="B108" t="s" s="27">
        <v>116</v>
      </c>
      <c r="C108" s="25">
        <v>1866</v>
      </c>
      <c r="D108" s="25"/>
      <c r="E108" s="25"/>
      <c r="F108" s="25">
        <v>7872.9</v>
      </c>
      <c r="G108" s="25"/>
      <c r="H108" s="25">
        <f>D108+E108+F108+G108</f>
        <v>7872.9</v>
      </c>
      <c r="I108" s="25">
        <v>52.9</v>
      </c>
      <c r="J108" s="24">
        <f>K108/C108</f>
        <v>8.695927116827439</v>
      </c>
      <c r="K108" s="25">
        <v>16226.6</v>
      </c>
      <c r="L108" t="s" s="35">
        <v>117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ht="15" customHeight="1">
      <c r="A109" s="21">
        <v>534</v>
      </c>
      <c r="B109" t="s" s="27">
        <v>118</v>
      </c>
      <c r="C109" s="25">
        <v>456</v>
      </c>
      <c r="D109" s="25">
        <v>1948.4</v>
      </c>
      <c r="E109" s="25"/>
      <c r="F109" s="25"/>
      <c r="G109" s="25"/>
      <c r="H109" s="25">
        <f>D109+E109+F109+G109</f>
        <v>1948.4</v>
      </c>
      <c r="I109" s="25">
        <v>330.6</v>
      </c>
      <c r="J109" s="24">
        <f>K109/C109</f>
        <v>11.9925438596491</v>
      </c>
      <c r="K109" s="25">
        <v>5468.6</v>
      </c>
      <c r="L109" t="s" s="35">
        <v>119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ht="30" customHeight="1">
      <c r="A110" s="21">
        <v>615</v>
      </c>
      <c r="B110" t="s" s="27">
        <v>120</v>
      </c>
      <c r="C110" s="25">
        <v>1480</v>
      </c>
      <c r="D110" s="25">
        <f>C110*4</f>
        <v>5920</v>
      </c>
      <c r="E110" s="25"/>
      <c r="F110" s="25"/>
      <c r="G110" s="25"/>
      <c r="H110" s="25">
        <f>D110+E110+F110+G110</f>
        <v>5920</v>
      </c>
      <c r="I110" s="25"/>
      <c r="J110" s="24"/>
      <c r="K110" s="25"/>
      <c r="L110" t="s" s="35">
        <v>117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ht="32.25" customHeight="1">
      <c r="A111" s="21">
        <v>616</v>
      </c>
      <c r="B111" t="s" s="27">
        <v>121</v>
      </c>
      <c r="C111" s="25">
        <v>737</v>
      </c>
      <c r="D111" s="25">
        <f>C111*4</f>
        <v>2948</v>
      </c>
      <c r="E111" s="25"/>
      <c r="F111" s="25"/>
      <c r="G111" s="25"/>
      <c r="H111" s="25">
        <f>D111+E111+F111+G111</f>
        <v>2948</v>
      </c>
      <c r="I111" s="25"/>
      <c r="J111" s="24"/>
      <c r="K111" s="25"/>
      <c r="L111" t="s" s="36">
        <v>117</v>
      </c>
      <c r="M111" s="37"/>
      <c r="N111" s="37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ht="15" customHeight="1">
      <c r="A112" s="21">
        <v>628</v>
      </c>
      <c r="B112" t="s" s="27">
        <v>122</v>
      </c>
      <c r="C112" s="25">
        <v>170</v>
      </c>
      <c r="D112" s="25"/>
      <c r="E112" s="25"/>
      <c r="F112" s="25"/>
      <c r="G112" s="25">
        <v>612</v>
      </c>
      <c r="H112" s="25">
        <f>D112+E112+F112+G112</f>
        <v>612</v>
      </c>
      <c r="I112" s="25"/>
      <c r="J112" s="24"/>
      <c r="K112" s="25"/>
      <c r="L112" s="38"/>
      <c r="M112" s="39"/>
      <c r="N112" s="39"/>
      <c r="O112" t="s" s="40">
        <v>123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ht="15" customHeight="1">
      <c r="A113" s="41">
        <v>630</v>
      </c>
      <c r="B113" t="s" s="42">
        <v>124</v>
      </c>
      <c r="C113" s="43">
        <v>69</v>
      </c>
      <c r="D113" s="43"/>
      <c r="E113" s="43"/>
      <c r="F113" s="43"/>
      <c r="G113" s="43">
        <v>234.6</v>
      </c>
      <c r="H113" s="43">
        <f>D113+E113+F113+G113</f>
        <v>234.6</v>
      </c>
      <c r="I113" s="43"/>
      <c r="J113" s="44"/>
      <c r="K113" s="43"/>
      <c r="L113" s="38"/>
      <c r="M113" s="39"/>
      <c r="N113" s="39"/>
      <c r="O113" t="s" s="40">
        <v>119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ht="15" customHeight="1">
      <c r="A114" t="s" s="45">
        <v>125</v>
      </c>
      <c r="B114" s="46"/>
      <c r="C114" s="47">
        <f>SUM(C7:C113)</f>
        <v>77964</v>
      </c>
      <c r="D114" s="47">
        <f>SUM(D7:D113)</f>
        <v>309030.3</v>
      </c>
      <c r="E114" s="47">
        <f>SUM(E7:E113)</f>
        <v>14445.9</v>
      </c>
      <c r="F114" s="47">
        <f>SUM(F7:F113)</f>
        <v>203981</v>
      </c>
      <c r="G114" s="47">
        <f>SUM(G7:G113)</f>
        <v>9933.6</v>
      </c>
      <c r="H114" s="47">
        <f>SUM(H7:H113)</f>
        <v>524240.512158055</v>
      </c>
      <c r="I114" s="47">
        <f>SUM(I7:I113)</f>
        <v>65558.399999999994</v>
      </c>
      <c r="J114" s="47">
        <v>5845</v>
      </c>
      <c r="K114" s="48">
        <f>SUM(K7:K113)</f>
        <v>839711</v>
      </c>
      <c r="L114" s="49"/>
      <c r="M114" s="50"/>
      <c r="N114" s="5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ht="15" customHeight="1">
      <c r="A115" s="51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ht="15" customHeight="1">
      <c r="A116" s="5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ht="15" customHeight="1">
      <c r="A117" t="s" s="57">
        <v>126</v>
      </c>
      <c r="B117" s="55"/>
      <c r="C117" s="56"/>
      <c r="D117" s="56"/>
      <c r="E117" s="56"/>
      <c r="F117" s="56"/>
      <c r="G117" s="56"/>
      <c r="H117" s="56">
        <v>4838822.1</v>
      </c>
      <c r="I117" s="56"/>
      <c r="J117" s="56"/>
      <c r="K117" t="s" s="58">
        <v>127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ht="15" customHeight="1">
      <c r="A118" s="59"/>
      <c r="B118" s="55"/>
      <c r="C118" s="56"/>
      <c r="D118" s="56"/>
      <c r="E118" s="56"/>
      <c r="F118" s="56"/>
      <c r="G118" s="56"/>
      <c r="H118" s="56">
        <f>H114</f>
        <v>524240.512158055</v>
      </c>
      <c r="I118" s="56"/>
      <c r="J118" s="56"/>
      <c r="K118" s="5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ht="15" customHeight="1">
      <c r="A119" s="59"/>
      <c r="B119" s="55"/>
      <c r="C119" s="56"/>
      <c r="D119" s="56"/>
      <c r="E119" s="56"/>
      <c r="F119" s="56"/>
      <c r="G119" s="56"/>
      <c r="H119" s="60">
        <f>H118/H117</f>
        <v>0.108340521995643</v>
      </c>
      <c r="I119" s="56"/>
      <c r="J119" s="56"/>
      <c r="K119" s="5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ht="15" customHeight="1">
      <c r="A120" t="s" s="61">
        <v>128</v>
      </c>
      <c r="B120" s="55"/>
      <c r="C120" s="56"/>
      <c r="D120" s="56"/>
      <c r="E120" s="56"/>
      <c r="F120" s="56"/>
      <c r="G120" s="56"/>
      <c r="H120" s="62"/>
      <c r="I120" s="56"/>
      <c r="J120" s="56"/>
      <c r="K120" t="s" s="58">
        <v>129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</sheetData>
  <mergeCells count="9">
    <mergeCell ref="A114:B114"/>
    <mergeCell ref="F2:I2"/>
    <mergeCell ref="L113:N113"/>
    <mergeCell ref="B5:B6"/>
    <mergeCell ref="C5:C6"/>
    <mergeCell ref="A3:K3"/>
    <mergeCell ref="A5:A6"/>
    <mergeCell ref="L112:N112"/>
    <mergeCell ref="D5:G5"/>
  </mergeCells>
  <pageMargins left="0.590551" right="0.393701" top="0.393701" bottom="0.393701" header="0" footer="0"/>
  <pageSetup firstPageNumber="1" fitToHeight="1" fitToWidth="1" scale="64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